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10.123.83.243\教職員共有\T今治東中等教育学校HP関係\今治東HP\事務\事務室から\R70514愛媛県立今治東中等教育学校グラウンド照明設備の製造\"/>
    </mc:Choice>
  </mc:AlternateContent>
  <xr:revisionPtr revIDLastSave="0" documentId="13_ncr:1_{DEBCC720-5194-4951-9ECC-9B2938B67C82}" xr6:coauthVersionLast="36" xr6:coauthVersionMax="36" xr10:uidLastSave="{00000000-0000-0000-0000-000000000000}"/>
  <bookViews>
    <workbookView xWindow="0" yWindow="0" windowWidth="28800" windowHeight="12135" tabRatio="623" xr2:uid="{00000000-000D-0000-FFFF-FFFF00000000}"/>
  </bookViews>
  <sheets>
    <sheet name="表紙" sheetId="16" r:id="rId1"/>
    <sheet name="総括表" sheetId="15" r:id="rId2"/>
    <sheet name="内訳書" sheetId="12" r:id="rId3"/>
    <sheet name="Ｂ" sheetId="19" r:id="rId4"/>
    <sheet name="平面図" sheetId="21" r:id="rId5"/>
  </sheets>
  <externalReferences>
    <externalReference r:id="rId6"/>
  </externalReferences>
  <definedNames>
    <definedName name="_xlnm.Print_Area" localSheetId="3">Ｂ!$B$1:$I$16</definedName>
    <definedName name="_xlnm.Print_Area" localSheetId="1">総括表!$B$2:$H$16</definedName>
    <definedName name="_xlnm.Print_Area" localSheetId="2">内訳書!$B$1:$I$61</definedName>
    <definedName name="_xlnm.Print_Area" localSheetId="0">表紙!$A$1:$N$10</definedName>
    <definedName name="_xlnm.Print_Area" localSheetId="4">平面図!$A$1:$Q$77</definedName>
    <definedName name="_xlnm.Print_Titles" localSheetId="3">Ｂ!$1:$1</definedName>
    <definedName name="_xlnm.Print_Titles" localSheetId="2">内訳書!$1:$1</definedName>
    <definedName name="あ" localSheetId="4">#REF!</definedName>
    <definedName name="あ">#REF!</definedName>
    <definedName name="い">#REF!</definedName>
    <definedName name="ｶﾞﾗｽ工事" localSheetId="3">Ｂ!#REF!</definedName>
    <definedName name="ｶﾞﾗｽ工事" localSheetId="2">内訳書!#REF!</definedName>
    <definedName name="ｶﾞﾗｽ工事">#REF!</definedName>
    <definedName name="ｺﾝｸﾘｰﾄ工事" localSheetId="3">Ｂ!#REF!</definedName>
    <definedName name="ｺﾝｸﾘｰﾄ工事" localSheetId="2">内訳書!#REF!</definedName>
    <definedName name="ｺﾝｸﾘｰﾄ工事">#REF!</definedName>
    <definedName name="ﾀｲﾙ工事" localSheetId="3">Ｂ!#REF!</definedName>
    <definedName name="ﾀｲﾙ工事" localSheetId="2">内訳書!#REF!</definedName>
    <definedName name="ﾀｲﾙ工事">#REF!</definedName>
    <definedName name="や工事">'[1]内訳書（Ａ共通）'!#REF!</definedName>
    <definedName name="屋根工事" localSheetId="3">Ｂ!#REF!</definedName>
    <definedName name="屋根工事" localSheetId="2">内訳書!#REF!</definedName>
    <definedName name="屋根工事">#REF!</definedName>
    <definedName name="仮設工事" localSheetId="3">Ｂ!#REF!</definedName>
    <definedName name="仮設工事" localSheetId="2">内訳書!#REF!</definedName>
    <definedName name="仮設工事">#REF!</definedName>
    <definedName name="花工事">'[1]内訳書（Ａ共通）'!#REF!</definedName>
    <definedName name="海工事">'[1]内訳書（Ａ共通）'!#REF!</definedName>
    <definedName name="外構工事" localSheetId="3">Ｂ!#REF!</definedName>
    <definedName name="外構工事" localSheetId="2">内訳書!#REF!</definedName>
    <definedName name="外構工事">#REF!</definedName>
    <definedName name="教工事">'[1]内訳書（Ａ共通）'!#REF!</definedName>
    <definedName name="金属工事" localSheetId="3">Ｂ!#REF!</definedName>
    <definedName name="金属工事" localSheetId="2">内訳書!#REF!</definedName>
    <definedName name="金属工事">#REF!</definedName>
    <definedName name="経費率">#REF!</definedName>
    <definedName name="工事">'[1]内訳書（Ａ共通）'!#REF!</definedName>
    <definedName name="鋼製工事" localSheetId="3">Ｂ!#REF!</definedName>
    <definedName name="鋼製工事" localSheetId="2">内訳書!#REF!</definedName>
    <definedName name="鋼製工事">#REF!</definedName>
    <definedName name="左官工事" localSheetId="3">Ｂ!#REF!</definedName>
    <definedName name="左官工事" localSheetId="2">内訳書!#REF!</definedName>
    <definedName name="左官工事">#REF!</definedName>
    <definedName name="雑工事" localSheetId="3">Ｂ!#REF!</definedName>
    <definedName name="雑工事" localSheetId="2">内訳書!#REF!</definedName>
    <definedName name="雑工事">#REF!</definedName>
    <definedName name="山工事">'[1]内訳書（Ａ共通）'!#REF!</definedName>
    <definedName name="市の工事">'[1]内訳書（Ａ共通）'!#REF!</definedName>
    <definedName name="篠原工事">'[1]内訳書（Ａ共通）'!#REF!</definedName>
    <definedName name="設計書">#REF!</definedName>
    <definedName name="設計書内訳">#REF!</definedName>
    <definedName name="草工事">'[1]内訳書（Ａ共通）'!#REF!</definedName>
    <definedName name="単位">#REF!</definedName>
    <definedName name="摘要">#REF!</definedName>
    <definedName name="鉄筋工事" localSheetId="3">Ｂ!#REF!</definedName>
    <definedName name="鉄筋工事" localSheetId="2">内訳書!#REF!</definedName>
    <definedName name="鉄筋工事">#REF!</definedName>
    <definedName name="鉄工事">'[1]内訳書（Ａ共通）'!#REF!</definedName>
    <definedName name="塗装工事" localSheetId="3">Ｂ!#REF!</definedName>
    <definedName name="塗装工事" localSheetId="2">内訳書!#REF!</definedName>
    <definedName name="塗装工事">#REF!</definedName>
    <definedName name="土工事" localSheetId="3">Ｂ!#REF!</definedName>
    <definedName name="土工事" localSheetId="2">内訳書!#REF!</definedName>
    <definedName name="土工事">#REF!</definedName>
    <definedName name="内外装工事" localSheetId="3">Ｂ!#REF!</definedName>
    <definedName name="内外装工事" localSheetId="2">内訳書!#REF!</definedName>
    <definedName name="内外装工事">#REF!</definedName>
    <definedName name="表題" localSheetId="4">#REF!</definedName>
    <definedName name="表題">#REF!</definedName>
    <definedName name="浜工事">'[1]内訳書（Ａ共通）'!#REF!</definedName>
    <definedName name="防水工事" localSheetId="3">Ｂ!#REF!</definedName>
    <definedName name="防水工事" localSheetId="2">内訳書!#REF!</definedName>
    <definedName name="防水工事">#REF!</definedName>
    <definedName name="木工事" localSheetId="3">Ｂ!#REF!</definedName>
    <definedName name="木工事" localSheetId="2">内訳書!#REF!</definedName>
    <definedName name="木工事">#REF!</definedName>
    <definedName name="木製工事" localSheetId="3">Ｂ!#REF!</definedName>
    <definedName name="木製工事" localSheetId="2">内訳書!#REF!</definedName>
    <definedName name="木製工事">#REF!</definedName>
  </definedNames>
  <calcPr calcId="191029"/>
</workbook>
</file>

<file path=xl/calcChain.xml><?xml version="1.0" encoding="utf-8"?>
<calcChain xmlns="http://schemas.openxmlformats.org/spreadsheetml/2006/main">
  <c r="N26" i="21" l="1"/>
  <c r="M26" i="21"/>
  <c r="L26" i="21"/>
  <c r="J26" i="21"/>
  <c r="N25" i="21"/>
  <c r="N22" i="21" s="1"/>
  <c r="M25" i="21"/>
  <c r="L25" i="21"/>
  <c r="J25" i="21"/>
  <c r="J22" i="21" s="1"/>
  <c r="P24" i="21"/>
  <c r="O24" i="21"/>
  <c r="Q22" i="21"/>
  <c r="P22" i="21"/>
  <c r="O22" i="21"/>
  <c r="L22" i="21" l="1"/>
  <c r="M22" i="21"/>
  <c r="V30" i="21"/>
  <c r="D3" i="15" l="1"/>
  <c r="H16" i="19" l="1"/>
  <c r="H17" i="19"/>
  <c r="H18" i="19"/>
  <c r="H19" i="19"/>
  <c r="G19" i="12" l="1"/>
</calcChain>
</file>

<file path=xl/sharedStrings.xml><?xml version="1.0" encoding="utf-8"?>
<sst xmlns="http://schemas.openxmlformats.org/spreadsheetml/2006/main" count="162" uniqueCount="96">
  <si>
    <t>直接工事費</t>
    <rPh sb="0" eb="2">
      <t>チョクセツ</t>
    </rPh>
    <rPh sb="2" eb="5">
      <t>コウジヒ</t>
    </rPh>
    <phoneticPr fontId="5"/>
  </si>
  <si>
    <t>設計金額</t>
    <rPh sb="0" eb="2">
      <t>セッケイ</t>
    </rPh>
    <rPh sb="2" eb="4">
      <t>キンガク</t>
    </rPh>
    <phoneticPr fontId="5"/>
  </si>
  <si>
    <t>区 分</t>
    <rPh sb="0" eb="3">
      <t>クブン</t>
    </rPh>
    <phoneticPr fontId="5"/>
  </si>
  <si>
    <t>名　　　　　　　　                    称</t>
    <rPh sb="0" eb="30">
      <t>メイショウ</t>
    </rPh>
    <phoneticPr fontId="5"/>
  </si>
  <si>
    <t>摘　　　要</t>
    <rPh sb="0" eb="5">
      <t>テキヨウ</t>
    </rPh>
    <phoneticPr fontId="5"/>
  </si>
  <si>
    <t>数　　量</t>
    <rPh sb="0" eb="4">
      <t>スウリョウ</t>
    </rPh>
    <phoneticPr fontId="5"/>
  </si>
  <si>
    <t>　金　　　額（円）　　　　</t>
    <rPh sb="1" eb="6">
      <t>キンガク</t>
    </rPh>
    <rPh sb="7" eb="8">
      <t>エン</t>
    </rPh>
    <phoneticPr fontId="5"/>
  </si>
  <si>
    <t>備       考</t>
    <rPh sb="0" eb="9">
      <t>ビコウ</t>
    </rPh>
    <phoneticPr fontId="5"/>
  </si>
  <si>
    <t>共通仮設費</t>
    <rPh sb="0" eb="2">
      <t>キョウツウ</t>
    </rPh>
    <rPh sb="2" eb="4">
      <t>カセツ</t>
    </rPh>
    <rPh sb="4" eb="5">
      <t>ヒ</t>
    </rPh>
    <phoneticPr fontId="5"/>
  </si>
  <si>
    <t>一式</t>
    <rPh sb="0" eb="2">
      <t>イッシキ</t>
    </rPh>
    <phoneticPr fontId="5"/>
  </si>
  <si>
    <t>現場管理費</t>
    <rPh sb="0" eb="2">
      <t>ゲンバ</t>
    </rPh>
    <rPh sb="2" eb="5">
      <t>カンリヒ</t>
    </rPh>
    <phoneticPr fontId="5"/>
  </si>
  <si>
    <t>一般管理費</t>
    <rPh sb="0" eb="2">
      <t>イッパン</t>
    </rPh>
    <rPh sb="2" eb="5">
      <t>カンリヒ</t>
    </rPh>
    <phoneticPr fontId="5"/>
  </si>
  <si>
    <t>設計価格計</t>
    <rPh sb="0" eb="2">
      <t>セッケイ</t>
    </rPh>
    <rPh sb="2" eb="4">
      <t>カカク</t>
    </rPh>
    <rPh sb="4" eb="5">
      <t>ケイ</t>
    </rPh>
    <phoneticPr fontId="5"/>
  </si>
  <si>
    <t>区分</t>
    <rPh sb="0" eb="2">
      <t>クブン</t>
    </rPh>
    <phoneticPr fontId="5"/>
  </si>
  <si>
    <t>単位</t>
    <rPh sb="0" eb="2">
      <t>タンイ</t>
    </rPh>
    <phoneticPr fontId="5"/>
  </si>
  <si>
    <t xml:space="preserve"> 単価（円）</t>
    <rPh sb="1" eb="3">
      <t>タンカ</t>
    </rPh>
    <rPh sb="4" eb="5">
      <t>エン</t>
    </rPh>
    <phoneticPr fontId="5"/>
  </si>
  <si>
    <t>　金　額（円）　　　　</t>
    <rPh sb="1" eb="4">
      <t>キンガク</t>
    </rPh>
    <rPh sb="5" eb="6">
      <t>エン</t>
    </rPh>
    <phoneticPr fontId="5"/>
  </si>
  <si>
    <t>備　　　　　考</t>
    <rPh sb="0" eb="7">
      <t>ビコウ</t>
    </rPh>
    <phoneticPr fontId="5"/>
  </si>
  <si>
    <t>式</t>
    <rPh sb="0" eb="1">
      <t>シキ</t>
    </rPh>
    <phoneticPr fontId="5"/>
  </si>
  <si>
    <t xml:space="preserve"> 　　　合     計</t>
    <rPh sb="4" eb="5">
      <t>ゴウ</t>
    </rPh>
    <rPh sb="10" eb="11">
      <t>ケイ</t>
    </rPh>
    <phoneticPr fontId="5"/>
  </si>
  <si>
    <t>Ａ</t>
    <phoneticPr fontId="5"/>
  </si>
  <si>
    <t>摘　　　　　　要</t>
    <rPh sb="0" eb="8">
      <t>テキヨウ</t>
    </rPh>
    <phoneticPr fontId="5"/>
  </si>
  <si>
    <t>名　　　　称</t>
    <rPh sb="0" eb="6">
      <t>メイショウ</t>
    </rPh>
    <phoneticPr fontId="5"/>
  </si>
  <si>
    <t>Ａ</t>
    <phoneticPr fontId="5"/>
  </si>
  <si>
    <t>Ｂ</t>
    <phoneticPr fontId="5"/>
  </si>
  <si>
    <t>Ｃ</t>
    <phoneticPr fontId="5"/>
  </si>
  <si>
    <t>Ｄ</t>
    <phoneticPr fontId="5"/>
  </si>
  <si>
    <t>現場管理費</t>
    <rPh sb="0" eb="2">
      <t>ゲンバ</t>
    </rPh>
    <rPh sb="2" eb="4">
      <t>カンリ</t>
    </rPh>
    <rPh sb="4" eb="5">
      <t>ヒ</t>
    </rPh>
    <phoneticPr fontId="5"/>
  </si>
  <si>
    <t>Ｃ</t>
    <phoneticPr fontId="5"/>
  </si>
  <si>
    <t>Ｂ</t>
    <phoneticPr fontId="5"/>
  </si>
  <si>
    <t>Ｄ</t>
    <phoneticPr fontId="5"/>
  </si>
  <si>
    <t>一般管理費</t>
    <rPh sb="0" eb="2">
      <t>イッパン</t>
    </rPh>
    <rPh sb="2" eb="4">
      <t>カンリ</t>
    </rPh>
    <rPh sb="4" eb="5">
      <t>ヒ</t>
    </rPh>
    <phoneticPr fontId="5"/>
  </si>
  <si>
    <t>共通仮設費</t>
    <phoneticPr fontId="5"/>
  </si>
  <si>
    <t>（表　紙）</t>
    <rPh sb="1" eb="4">
      <t>ヒョウシ</t>
    </rPh>
    <phoneticPr fontId="5"/>
  </si>
  <si>
    <t>施工箇所</t>
    <rPh sb="0" eb="2">
      <t>セコウ</t>
    </rPh>
    <rPh sb="2" eb="4">
      <t>カショ</t>
    </rPh>
    <phoneticPr fontId="5"/>
  </si>
  <si>
    <t>（うち消費税及び地方消費税相当額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ソウトウガク</t>
    </rPh>
    <phoneticPr fontId="5"/>
  </si>
  <si>
    <t>消費税及び地方消費税
相当額</t>
    <rPh sb="0" eb="3">
      <t>ショウヒゼイ</t>
    </rPh>
    <rPh sb="3" eb="4">
      <t>オヨ</t>
    </rPh>
    <rPh sb="5" eb="7">
      <t>チホウ</t>
    </rPh>
    <rPh sb="7" eb="10">
      <t>ショウヒゼイ</t>
    </rPh>
    <rPh sb="11" eb="14">
      <t>ソウトウガク</t>
    </rPh>
    <phoneticPr fontId="5"/>
  </si>
  <si>
    <t>（NO．1）</t>
    <phoneticPr fontId="5"/>
  </si>
  <si>
    <t>摘　　要</t>
    <rPh sb="0" eb="1">
      <t>ツム</t>
    </rPh>
    <rPh sb="3" eb="4">
      <t>ヨウ</t>
    </rPh>
    <phoneticPr fontId="5"/>
  </si>
  <si>
    <t>数　量</t>
    <rPh sb="0" eb="1">
      <t>スウ</t>
    </rPh>
    <rPh sb="2" eb="3">
      <t>リョウ</t>
    </rPh>
    <phoneticPr fontId="5"/>
  </si>
  <si>
    <t>直接工事費×共通仮設費率(千円未満切捨て)</t>
    <rPh sb="6" eb="8">
      <t>キョウツウ</t>
    </rPh>
    <rPh sb="8" eb="10">
      <t>カセツ</t>
    </rPh>
    <rPh sb="10" eb="11">
      <t>ヒ</t>
    </rPh>
    <rPh sb="11" eb="12">
      <t>リツ</t>
    </rPh>
    <phoneticPr fontId="5"/>
  </si>
  <si>
    <t>純工事費×現場管理費率(千円未満切捨て)</t>
    <rPh sb="5" eb="7">
      <t>ゲンバ</t>
    </rPh>
    <rPh sb="7" eb="10">
      <t>カンリヒ</t>
    </rPh>
    <rPh sb="10" eb="11">
      <t>リツ</t>
    </rPh>
    <phoneticPr fontId="5"/>
  </si>
  <si>
    <t>工事原価×一般管理費率(千円未満切捨て)</t>
    <rPh sb="5" eb="7">
      <t>イッパン</t>
    </rPh>
    <rPh sb="7" eb="10">
      <t>カンリヒ</t>
    </rPh>
    <rPh sb="10" eb="11">
      <t>リツ</t>
    </rPh>
    <phoneticPr fontId="5"/>
  </si>
  <si>
    <t>（総括表）</t>
    <rPh sb="1" eb="3">
      <t>ソウカツ</t>
    </rPh>
    <rPh sb="3" eb="4">
      <t>ウチワケヒョウ</t>
    </rPh>
    <phoneticPr fontId="5"/>
  </si>
  <si>
    <t>修繕名</t>
    <rPh sb="0" eb="2">
      <t>シュウゼン</t>
    </rPh>
    <rPh sb="2" eb="3">
      <t>メイ</t>
    </rPh>
    <phoneticPr fontId="5"/>
  </si>
  <si>
    <t>月</t>
    <rPh sb="0" eb="1">
      <t>ツキ</t>
    </rPh>
    <phoneticPr fontId="5"/>
  </si>
  <si>
    <t>担当</t>
    <rPh sb="0" eb="2">
      <t>タントウ</t>
    </rPh>
    <phoneticPr fontId="5"/>
  </si>
  <si>
    <t>係員</t>
    <rPh sb="0" eb="2">
      <t>カカリイン</t>
    </rPh>
    <phoneticPr fontId="5"/>
  </si>
  <si>
    <t>業務名</t>
    <rPh sb="0" eb="3">
      <t>ギョウムメイ</t>
    </rPh>
    <phoneticPr fontId="5"/>
  </si>
  <si>
    <t>(千円未満切り捨て)</t>
    <rPh sb="1" eb="6">
      <t>センエンミマンキ</t>
    </rPh>
    <rPh sb="7" eb="8">
      <t>ス</t>
    </rPh>
    <phoneticPr fontId="5"/>
  </si>
  <si>
    <t>(千円未満切捨て)</t>
    <phoneticPr fontId="5"/>
  </si>
  <si>
    <t>【現場管理費率】
・公共建築工事共通費積算基準　別表-13参照
　825.85*Np^-0.5122*T^0.6648
※下限　300万円超過　169.65*Np^-0.3009
　　　　300万円以下　15.25%</t>
    <rPh sb="1" eb="3">
      <t>ゲンバ</t>
    </rPh>
    <rPh sb="3" eb="5">
      <t>カンリ</t>
    </rPh>
    <rPh sb="5" eb="6">
      <t>ヒ</t>
    </rPh>
    <rPh sb="6" eb="7">
      <t>リツ</t>
    </rPh>
    <rPh sb="10" eb="12">
      <t>コウキョウ</t>
    </rPh>
    <rPh sb="12" eb="14">
      <t>ケンチク</t>
    </rPh>
    <rPh sb="14" eb="16">
      <t>コウジ</t>
    </rPh>
    <rPh sb="16" eb="18">
      <t>キョウツウ</t>
    </rPh>
    <rPh sb="18" eb="19">
      <t>ヒ</t>
    </rPh>
    <rPh sb="19" eb="21">
      <t>セキサン</t>
    </rPh>
    <rPh sb="21" eb="23">
      <t>キジュン</t>
    </rPh>
    <rPh sb="24" eb="26">
      <t>ベッピョウ</t>
    </rPh>
    <rPh sb="29" eb="31">
      <t>サンショウ</t>
    </rPh>
    <rPh sb="61" eb="63">
      <t>カゲン</t>
    </rPh>
    <rPh sb="67" eb="71">
      <t>マンエンチョウカ</t>
    </rPh>
    <rPh sb="97" eb="101">
      <t>マンエンイカ</t>
    </rPh>
    <phoneticPr fontId="5"/>
  </si>
  <si>
    <t>【一般管理費率】
・公共建築工事共通費積算基準　別表-17参照
　27.283-3.049*log(Cp)
　300万円以下　16.68%</t>
    <rPh sb="1" eb="3">
      <t>イッパン</t>
    </rPh>
    <rPh sb="3" eb="5">
      <t>カンリ</t>
    </rPh>
    <rPh sb="5" eb="6">
      <t>ヒ</t>
    </rPh>
    <rPh sb="6" eb="7">
      <t>リツ</t>
    </rPh>
    <rPh sb="10" eb="12">
      <t>コウキョウ</t>
    </rPh>
    <rPh sb="12" eb="14">
      <t>ケンチク</t>
    </rPh>
    <rPh sb="14" eb="16">
      <t>コウジ</t>
    </rPh>
    <rPh sb="16" eb="18">
      <t>キョウツウ</t>
    </rPh>
    <rPh sb="18" eb="19">
      <t>ヒ</t>
    </rPh>
    <rPh sb="19" eb="21">
      <t>セキサン</t>
    </rPh>
    <rPh sb="21" eb="23">
      <t>キジュン</t>
    </rPh>
    <rPh sb="24" eb="26">
      <t>ベッピョウ</t>
    </rPh>
    <rPh sb="29" eb="31">
      <t>サンショウ</t>
    </rPh>
    <rPh sb="58" eb="62">
      <t>マンエンイカ</t>
    </rPh>
    <phoneticPr fontId="5"/>
  </si>
  <si>
    <t>校長</t>
    <rPh sb="0" eb="2">
      <t>コウチョウ</t>
    </rPh>
    <phoneticPr fontId="5"/>
  </si>
  <si>
    <t>事務長</t>
    <rPh sb="0" eb="3">
      <t>ジムチョウ</t>
    </rPh>
    <phoneticPr fontId="5"/>
  </si>
  <si>
    <t>標準修繕期間</t>
    <rPh sb="0" eb="2">
      <t>ヒョウジュン</t>
    </rPh>
    <rPh sb="2" eb="4">
      <t>シュウゼン</t>
    </rPh>
    <rPh sb="4" eb="6">
      <t>キカン</t>
    </rPh>
    <phoneticPr fontId="5"/>
  </si>
  <si>
    <t xml:space="preserve">【共通仮設費率】
・公共建築工事共通費積算基準　別表-6参照
　12.21×P^-0.2596×T^0.6874
※下限　300万円超過　2.44*P^-0.0433
　　　　300万円以下　1.73%
</t>
    <rPh sb="1" eb="3">
      <t>キョウツウ</t>
    </rPh>
    <rPh sb="3" eb="5">
      <t>カセツ</t>
    </rPh>
    <rPh sb="5" eb="6">
      <t>ヒ</t>
    </rPh>
    <rPh sb="6" eb="7">
      <t>リツ</t>
    </rPh>
    <rPh sb="10" eb="12">
      <t>コウキョウ</t>
    </rPh>
    <rPh sb="12" eb="14">
      <t>ケンチク</t>
    </rPh>
    <rPh sb="14" eb="16">
      <t>コウジ</t>
    </rPh>
    <rPh sb="16" eb="18">
      <t>キョウツウ</t>
    </rPh>
    <rPh sb="18" eb="19">
      <t>ヒ</t>
    </rPh>
    <rPh sb="19" eb="21">
      <t>セキサン</t>
    </rPh>
    <rPh sb="21" eb="23">
      <t>キジュン</t>
    </rPh>
    <rPh sb="24" eb="26">
      <t>ベッピョウ</t>
    </rPh>
    <rPh sb="28" eb="30">
      <t>サンショウ</t>
    </rPh>
    <rPh sb="58" eb="60">
      <t>カゲン</t>
    </rPh>
    <rPh sb="64" eb="68">
      <t>マンエンチョウカ</t>
    </rPh>
    <rPh sb="91" eb="95">
      <t>マンエンイカ</t>
    </rPh>
    <phoneticPr fontId="5"/>
  </si>
  <si>
    <t>台</t>
    <rPh sb="0" eb="1">
      <t>ダイ</t>
    </rPh>
    <phoneticPr fontId="5"/>
  </si>
  <si>
    <t>高所作業車使用料</t>
    <rPh sb="0" eb="5">
      <t>コウショサギョウシャ</t>
    </rPh>
    <rPh sb="5" eb="8">
      <t>シヨウリョウ</t>
    </rPh>
    <phoneticPr fontId="5"/>
  </si>
  <si>
    <t>直接工事費</t>
    <rPh sb="0" eb="2">
      <t>チョクセツ</t>
    </rPh>
    <rPh sb="2" eb="5">
      <t>コウジヒ</t>
    </rPh>
    <phoneticPr fontId="5"/>
  </si>
  <si>
    <t>Ｂ</t>
    <phoneticPr fontId="5"/>
  </si>
  <si>
    <t>直接工事費</t>
    <rPh sb="0" eb="2">
      <t>チョクセツ</t>
    </rPh>
    <rPh sb="2" eb="4">
      <t>コウジ</t>
    </rPh>
    <rPh sb="4" eb="5">
      <t>ヒ</t>
    </rPh>
    <phoneticPr fontId="5"/>
  </si>
  <si>
    <t>業　務　内　訳　書</t>
    <rPh sb="0" eb="1">
      <t>ギョウ</t>
    </rPh>
    <rPh sb="2" eb="3">
      <t>ツトム</t>
    </rPh>
    <rPh sb="4" eb="5">
      <t>ナイ</t>
    </rPh>
    <rPh sb="6" eb="7">
      <t>ワケ</t>
    </rPh>
    <rPh sb="8" eb="9">
      <t>ショ</t>
    </rPh>
    <phoneticPr fontId="5"/>
  </si>
  <si>
    <t>雑材・消耗品</t>
    <rPh sb="0" eb="2">
      <t>ザツザイ</t>
    </rPh>
    <rPh sb="3" eb="6">
      <t>ショウモウヒン</t>
    </rPh>
    <phoneticPr fontId="5"/>
  </si>
  <si>
    <t>参考見積り価格</t>
    <rPh sb="0" eb="2">
      <t>サンコウ</t>
    </rPh>
    <rPh sb="2" eb="4">
      <t>ミツモリ</t>
    </rPh>
    <rPh sb="5" eb="7">
      <t>カカク</t>
    </rPh>
    <phoneticPr fontId="5"/>
  </si>
  <si>
    <t>照明取替手間</t>
    <rPh sb="0" eb="2">
      <t>ショウメイ</t>
    </rPh>
    <rPh sb="2" eb="4">
      <t>トリカエ</t>
    </rPh>
    <rPh sb="4" eb="6">
      <t>テマ</t>
    </rPh>
    <phoneticPr fontId="5"/>
  </si>
  <si>
    <t>LED投光器</t>
    <rPh sb="3" eb="6">
      <t>トウコウキ</t>
    </rPh>
    <phoneticPr fontId="5"/>
  </si>
  <si>
    <t>FL5M-300W-40-K50-R7-D-V25</t>
    <phoneticPr fontId="5"/>
  </si>
  <si>
    <t>（材＋人）×5％</t>
    <rPh sb="1" eb="2">
      <t>ザイ</t>
    </rPh>
    <rPh sb="3" eb="4">
      <t>ヒト</t>
    </rPh>
    <phoneticPr fontId="5"/>
  </si>
  <si>
    <t>○照明設備リスト</t>
    <rPh sb="1" eb="3">
      <t>ショウメイ</t>
    </rPh>
    <rPh sb="3" eb="5">
      <t>セツビ</t>
    </rPh>
    <phoneticPr fontId="26"/>
  </si>
  <si>
    <t>※</t>
    <phoneticPr fontId="26"/>
  </si>
  <si>
    <t>支柱</t>
    <rPh sb="0" eb="2">
      <t>シチュウ</t>
    </rPh>
    <phoneticPr fontId="26"/>
  </si>
  <si>
    <t>設置年</t>
    <rPh sb="0" eb="3">
      <t>セッチネン</t>
    </rPh>
    <phoneticPr fontId="26"/>
  </si>
  <si>
    <t>ひび割れ</t>
    <rPh sb="2" eb="3">
      <t>ワ</t>
    </rPh>
    <phoneticPr fontId="26"/>
  </si>
  <si>
    <t>傾き</t>
    <rPh sb="0" eb="1">
      <t>カタム</t>
    </rPh>
    <phoneticPr fontId="26"/>
  </si>
  <si>
    <t>兼用柱</t>
    <rPh sb="0" eb="3">
      <t>ケンヨウチュウ</t>
    </rPh>
    <phoneticPr fontId="26"/>
  </si>
  <si>
    <t>水銀灯</t>
    <rPh sb="0" eb="3">
      <t>スイギントウ</t>
    </rPh>
    <phoneticPr fontId="26"/>
  </si>
  <si>
    <t>LED</t>
    <phoneticPr fontId="26"/>
  </si>
  <si>
    <t>無</t>
    <rPh sb="0" eb="1">
      <t>ナ</t>
    </rPh>
    <phoneticPr fontId="26"/>
  </si>
  <si>
    <t>有</t>
    <rPh sb="0" eb="1">
      <t>アリ</t>
    </rPh>
    <phoneticPr fontId="26"/>
  </si>
  <si>
    <t>※水銀灯（ ）内の数値は、球切れの数。</t>
    <rPh sb="1" eb="4">
      <t>スイギントウ</t>
    </rPh>
    <rPh sb="7" eb="8">
      <t>ナイ</t>
    </rPh>
    <rPh sb="9" eb="11">
      <t>スウチ</t>
    </rPh>
    <rPh sb="13" eb="15">
      <t>タマギ</t>
    </rPh>
    <rPh sb="17" eb="18">
      <t>カズ</t>
    </rPh>
    <phoneticPr fontId="26"/>
  </si>
  <si>
    <t>合計</t>
    <rPh sb="0" eb="2">
      <t>ゴウケイ</t>
    </rPh>
    <phoneticPr fontId="26"/>
  </si>
  <si>
    <t>本</t>
    <rPh sb="0" eb="1">
      <t>ホン</t>
    </rPh>
    <phoneticPr fontId="26"/>
  </si>
  <si>
    <t>整備計画</t>
    <rPh sb="0" eb="2">
      <t>セイビ</t>
    </rPh>
    <rPh sb="2" eb="4">
      <t>ケイカク</t>
    </rPh>
    <phoneticPr fontId="26"/>
  </si>
  <si>
    <t>左</t>
    <rPh sb="0" eb="1">
      <t>ヒダリ</t>
    </rPh>
    <phoneticPr fontId="26"/>
  </si>
  <si>
    <t>右</t>
    <rPh sb="0" eb="1">
      <t>ミギ</t>
    </rPh>
    <phoneticPr fontId="26"/>
  </si>
  <si>
    <t>○平面図</t>
    <rPh sb="1" eb="4">
      <t>ヘイメンズ</t>
    </rPh>
    <phoneticPr fontId="26"/>
  </si>
  <si>
    <t>今治市桜井２丁目９－１</t>
    <rPh sb="0" eb="3">
      <t>イマバリシ</t>
    </rPh>
    <rPh sb="3" eb="5">
      <t>サクライ</t>
    </rPh>
    <rPh sb="6" eb="8">
      <t>チョウメ</t>
    </rPh>
    <phoneticPr fontId="5"/>
  </si>
  <si>
    <t>愛媛県立今治東中等教育学校グラウンド照明設備の製造</t>
    <rPh sb="0" eb="4">
      <t>エヒメケンリツ</t>
    </rPh>
    <rPh sb="4" eb="13">
      <t>イマバリヒガシチュウトウキョウイクガッコウ</t>
    </rPh>
    <rPh sb="18" eb="20">
      <t>ショウメイ</t>
    </rPh>
    <rPh sb="20" eb="22">
      <t>セツビ</t>
    </rPh>
    <rPh sb="23" eb="25">
      <t>セイゾウ</t>
    </rPh>
    <phoneticPr fontId="5"/>
  </si>
  <si>
    <t>愛媛県立今治東中等教育学校</t>
    <rPh sb="0" eb="4">
      <t>エヒメケンリツ</t>
    </rPh>
    <rPh sb="4" eb="13">
      <t>イマバリヒガシチュウトウキョウイクガッコウ</t>
    </rPh>
    <phoneticPr fontId="5"/>
  </si>
  <si>
    <t>撤去品処分費</t>
    <rPh sb="0" eb="3">
      <t>テッキョヒン</t>
    </rPh>
    <rPh sb="3" eb="6">
      <t>ショブンヒ</t>
    </rPh>
    <phoneticPr fontId="5"/>
  </si>
  <si>
    <t>撤去品運搬費</t>
    <rPh sb="0" eb="3">
      <t>テッキョヒン</t>
    </rPh>
    <rPh sb="3" eb="5">
      <t>ウンパン</t>
    </rPh>
    <rPh sb="5" eb="6">
      <t>ヒ</t>
    </rPh>
    <phoneticPr fontId="5"/>
  </si>
  <si>
    <t>今治東中等教育学校</t>
    <rPh sb="0" eb="9">
      <t>イマバリヒガシチュウトウキョウイクガッコウ</t>
    </rPh>
    <phoneticPr fontId="26"/>
  </si>
  <si>
    <t>）</t>
    <phoneticPr fontId="5"/>
  </si>
  <si>
    <t>同等品可</t>
    <rPh sb="0" eb="3">
      <t>ドウトウヒン</t>
    </rPh>
    <rPh sb="3" eb="4">
      <t>カ</t>
    </rPh>
    <phoneticPr fontId="5"/>
  </si>
  <si>
    <t>課長</t>
    <rPh sb="0" eb="2">
      <t>カチョウ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</si>
</sst>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¥&quot;#,##0;[Red]&quot;¥&quot;\-#,##0"/>
    <numFmt numFmtId="176" formatCode="&quot;¥&quot;#,##0\-;&quot;¥&quot;\-#,##0\-"/>
    <numFmt numFmtId="177" formatCode="&quot;¥&quot;#,##0\-\);&quot;¥&quot;\-#,##0\-\)"/>
    <numFmt numFmtId="178" formatCode="#,##0;[Red]#,##0"/>
    <numFmt numFmtId="179" formatCode="#,##0_ "/>
    <numFmt numFmtId="180" formatCode="#,##0_);[Red]\(#,##0\)"/>
    <numFmt numFmtId="181" formatCode="#,##0.0_ "/>
    <numFmt numFmtId="182" formatCode="#,##0_ ;[Red]\-#,##0\ "/>
    <numFmt numFmtId="183" formatCode="&quot;¥&quot;#,##0;&quot;¥&quot;\!\-#,##0"/>
    <numFmt numFmtId="184" formatCode="&quot;¥&quot;#,##0.00;&quot;¥&quot;\!\-#,##0.00"/>
    <numFmt numFmtId="185" formatCode="&quot;$&quot;#,##0"/>
    <numFmt numFmtId="186" formatCode="&quot;｣&quot;#,##0;\-&quot;｣&quot;#,##0"/>
    <numFmt numFmtId="187" formatCode="0.000_ "/>
    <numFmt numFmtId="188" formatCode="&quot;¥&quot;#,##0\-\ \ \ \ \ &quot;）&quot;;&quot;¥&quot;\-#,##0\-"/>
    <numFmt numFmtId="189" formatCode="#,##0.00_ "/>
    <numFmt numFmtId="190" formatCode="#,##0.000_ "/>
    <numFmt numFmtId="191" formatCode="#,##0.00000_ ;[Red]\-#,##0.00000\ "/>
    <numFmt numFmtId="192" formatCode="#,##0.000000_ ;[Red]\-#,##0.000000\ "/>
    <numFmt numFmtId="193" formatCode="0&quot;人&quot;"/>
    <numFmt numFmtId="194" formatCode="0&quot;日&quot;"/>
    <numFmt numFmtId="195" formatCode="\(0\)"/>
  </numFmts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9"/>
      <name val="ＭＳ 明朝"/>
      <family val="1"/>
      <charset val="128"/>
    </font>
    <font>
      <sz val="8"/>
      <name val="Arial"/>
      <family val="2"/>
    </font>
    <font>
      <sz val="12"/>
      <name val="ＭＳ ゴシック"/>
      <family val="3"/>
      <charset val="128"/>
    </font>
    <font>
      <sz val="10"/>
      <name val="MS Sans Serif"/>
      <family val="2"/>
    </font>
    <font>
      <sz val="10"/>
      <name val="Arial"/>
      <family val="2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24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ゴシック"/>
      <family val="3"/>
      <charset val="128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</font>
    <font>
      <b/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59996337778862885"/>
      </top>
      <bottom/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theme="4" tint="0.59996337778862885"/>
      </bottom>
      <diagonal/>
    </border>
  </borders>
  <cellStyleXfs count="21">
    <xf numFmtId="0" fontId="0" fillId="0" borderId="0"/>
    <xf numFmtId="38" fontId="10" fillId="2" borderId="0" applyNumberFormat="0" applyBorder="0" applyAlignment="0" applyProtection="0"/>
    <xf numFmtId="10" fontId="10" fillId="3" borderId="1" applyNumberFormat="0" applyBorder="0" applyAlignment="0" applyProtection="0"/>
    <xf numFmtId="187" fontId="11" fillId="0" borderId="0"/>
    <xf numFmtId="0" fontId="12" fillId="0" borderId="0"/>
    <xf numFmtId="10" fontId="13" fillId="0" borderId="0" applyFont="0" applyFill="0" applyBorder="0" applyAlignment="0" applyProtection="0"/>
    <xf numFmtId="183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8" fillId="0" borderId="0"/>
    <xf numFmtId="0" fontId="7" fillId="0" borderId="0"/>
    <xf numFmtId="0" fontId="3" fillId="0" borderId="0">
      <alignment vertical="center"/>
    </xf>
    <xf numFmtId="0" fontId="23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0">
    <xf numFmtId="0" fontId="0" fillId="0" borderId="0" xfId="0"/>
    <xf numFmtId="0" fontId="8" fillId="0" borderId="0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distributed"/>
    </xf>
    <xf numFmtId="38" fontId="6" fillId="0" borderId="3" xfId="1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Border="1"/>
    <xf numFmtId="0" fontId="6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distributed" vertical="center"/>
    </xf>
    <xf numFmtId="0" fontId="8" fillId="0" borderId="0" xfId="0" applyFont="1" applyBorder="1"/>
    <xf numFmtId="0" fontId="8" fillId="0" borderId="1" xfId="0" applyFont="1" applyBorder="1" applyAlignment="1">
      <alignment horizontal="center" shrinkToFit="1"/>
    </xf>
    <xf numFmtId="0" fontId="8" fillId="0" borderId="1" xfId="0" applyFont="1" applyBorder="1" applyAlignment="1">
      <alignment shrinkToFit="1"/>
    </xf>
    <xf numFmtId="179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9" fillId="0" borderId="1" xfId="0" applyNumberFormat="1" applyFont="1" applyBorder="1" applyAlignment="1">
      <alignment wrapText="1" shrinkToFit="1"/>
    </xf>
    <xf numFmtId="179" fontId="8" fillId="0" borderId="1" xfId="0" applyNumberFormat="1" applyFont="1" applyBorder="1" applyAlignment="1">
      <alignment horizontal="center"/>
    </xf>
    <xf numFmtId="179" fontId="8" fillId="0" borderId="1" xfId="0" applyNumberFormat="1" applyFont="1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shrinkToFit="1"/>
      <protection locked="0"/>
    </xf>
    <xf numFmtId="179" fontId="6" fillId="0" borderId="2" xfId="11" applyNumberFormat="1" applyFont="1" applyBorder="1"/>
    <xf numFmtId="179" fontId="6" fillId="0" borderId="2" xfId="0" applyNumberFormat="1" applyFont="1" applyBorder="1"/>
    <xf numFmtId="0" fontId="8" fillId="4" borderId="1" xfId="0" applyFont="1" applyFill="1" applyBorder="1" applyAlignment="1" applyProtection="1">
      <alignment shrinkToFit="1"/>
      <protection locked="0"/>
    </xf>
    <xf numFmtId="182" fontId="8" fillId="0" borderId="1" xfId="0" applyNumberFormat="1" applyFont="1" applyBorder="1" applyAlignment="1" applyProtection="1">
      <alignment wrapText="1" shrinkToFit="1"/>
      <protection locked="0"/>
    </xf>
    <xf numFmtId="0" fontId="6" fillId="0" borderId="2" xfId="0" applyFont="1" applyBorder="1" applyAlignment="1">
      <alignment horizontal="distributed"/>
    </xf>
    <xf numFmtId="0" fontId="6" fillId="0" borderId="3" xfId="0" applyFont="1" applyBorder="1" applyAlignment="1">
      <alignment horizontal="distributed"/>
    </xf>
    <xf numFmtId="180" fontId="8" fillId="0" borderId="1" xfId="0" applyNumberFormat="1" applyFont="1" applyBorder="1"/>
    <xf numFmtId="0" fontId="8" fillId="0" borderId="1" xfId="0" applyFont="1" applyBorder="1" applyAlignment="1" applyProtection="1">
      <alignment shrinkToFit="1"/>
      <protection locked="0"/>
    </xf>
    <xf numFmtId="180" fontId="8" fillId="0" borderId="0" xfId="0" applyNumberFormat="1" applyFont="1" applyBorder="1"/>
    <xf numFmtId="181" fontId="8" fillId="0" borderId="1" xfId="0" applyNumberFormat="1" applyFont="1" applyBorder="1"/>
    <xf numFmtId="182" fontId="8" fillId="0" borderId="1" xfId="0" applyNumberFormat="1" applyFont="1" applyBorder="1" applyAlignment="1">
      <alignment wrapText="1"/>
    </xf>
    <xf numFmtId="179" fontId="8" fillId="0" borderId="0" xfId="0" applyNumberFormat="1" applyFont="1" applyBorder="1"/>
    <xf numFmtId="10" fontId="8" fillId="0" borderId="0" xfId="0" applyNumberFormat="1" applyFont="1" applyBorder="1"/>
    <xf numFmtId="182" fontId="8" fillId="0" borderId="1" xfId="0" applyNumberFormat="1" applyFont="1" applyFill="1" applyBorder="1" applyAlignment="1" applyProtection="1">
      <alignment wrapText="1" shrinkToFit="1"/>
      <protection locked="0"/>
    </xf>
    <xf numFmtId="0" fontId="6" fillId="0" borderId="7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6" fillId="0" borderId="7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distributed" vertical="center" wrapText="1" justifyLastLine="1"/>
    </xf>
    <xf numFmtId="0" fontId="15" fillId="0" borderId="1" xfId="0" applyFont="1" applyFill="1" applyBorder="1" applyAlignment="1">
      <alignment horizontal="distributed" vertical="center" wrapText="1" justifyLastLine="1" shrinkToFit="1"/>
    </xf>
    <xf numFmtId="0" fontId="15" fillId="0" borderId="1" xfId="0" applyFont="1" applyFill="1" applyBorder="1" applyAlignment="1">
      <alignment horizontal="distributed" vertical="center" justifyLastLine="1"/>
    </xf>
    <xf numFmtId="0" fontId="6" fillId="0" borderId="6" xfId="0" applyFont="1" applyFill="1" applyBorder="1"/>
    <xf numFmtId="0" fontId="6" fillId="0" borderId="1" xfId="0" applyFont="1" applyFill="1" applyBorder="1"/>
    <xf numFmtId="0" fontId="6" fillId="0" borderId="3" xfId="0" applyFont="1" applyFill="1" applyBorder="1"/>
    <xf numFmtId="0" fontId="6" fillId="0" borderId="2" xfId="0" applyFont="1" applyFill="1" applyBorder="1"/>
    <xf numFmtId="0" fontId="6" fillId="0" borderId="8" xfId="0" applyFont="1" applyFill="1" applyBorder="1"/>
    <xf numFmtId="0" fontId="6" fillId="0" borderId="5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distributed"/>
    </xf>
    <xf numFmtId="0" fontId="6" fillId="0" borderId="3" xfId="0" applyFont="1" applyFill="1" applyBorder="1" applyAlignment="1">
      <alignment horizontal="center"/>
    </xf>
    <xf numFmtId="177" fontId="6" fillId="0" borderId="2" xfId="0" applyNumberFormat="1" applyFont="1" applyFill="1" applyBorder="1" applyAlignment="1">
      <alignment horizontal="left" vertical="center"/>
    </xf>
    <xf numFmtId="0" fontId="6" fillId="0" borderId="9" xfId="0" applyFont="1" applyFill="1" applyBorder="1"/>
    <xf numFmtId="0" fontId="6" fillId="0" borderId="10" xfId="0" applyFont="1" applyFill="1" applyBorder="1"/>
    <xf numFmtId="0" fontId="6" fillId="0" borderId="1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 justifyLastLine="1"/>
    </xf>
    <xf numFmtId="0" fontId="15" fillId="0" borderId="2" xfId="0" applyNumberFormat="1" applyFont="1" applyFill="1" applyBorder="1" applyAlignment="1">
      <alignment horizontal="distributed" vertical="center" wrapText="1" justifyLastLine="1" shrinkToFit="1"/>
    </xf>
    <xf numFmtId="0" fontId="8" fillId="0" borderId="1" xfId="0" applyFont="1" applyFill="1" applyBorder="1" applyAlignment="1">
      <alignment horizontal="center" shrinkToFit="1"/>
    </xf>
    <xf numFmtId="179" fontId="8" fillId="0" borderId="1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/>
    <xf numFmtId="0" fontId="8" fillId="0" borderId="3" xfId="0" applyFont="1" applyBorder="1" applyAlignment="1">
      <alignment horizontal="left" shrinkToFit="1"/>
    </xf>
    <xf numFmtId="180" fontId="8" fillId="0" borderId="1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distributed" vertical="center"/>
    </xf>
    <xf numFmtId="0" fontId="8" fillId="0" borderId="0" xfId="0" applyFont="1" applyFill="1" applyBorder="1"/>
    <xf numFmtId="0" fontId="8" fillId="0" borderId="1" xfId="0" applyFont="1" applyFill="1" applyBorder="1" applyAlignment="1">
      <alignment shrinkToFit="1"/>
    </xf>
    <xf numFmtId="0" fontId="8" fillId="0" borderId="3" xfId="0" applyFont="1" applyFill="1" applyBorder="1" applyAlignment="1"/>
    <xf numFmtId="179" fontId="8" fillId="0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 shrinkToFit="1"/>
    </xf>
    <xf numFmtId="182" fontId="8" fillId="0" borderId="1" xfId="0" applyNumberFormat="1" applyFont="1" applyFill="1" applyBorder="1" applyAlignment="1">
      <alignment wrapText="1"/>
    </xf>
    <xf numFmtId="180" fontId="8" fillId="0" borderId="0" xfId="0" applyNumberFormat="1" applyFont="1" applyFill="1" applyBorder="1"/>
    <xf numFmtId="0" fontId="8" fillId="0" borderId="1" xfId="0" applyFont="1" applyFill="1" applyBorder="1" applyAlignment="1">
      <alignment horizontal="left" indent="1" shrinkToFit="1"/>
    </xf>
    <xf numFmtId="0" fontId="8" fillId="0" borderId="1" xfId="0" applyFont="1" applyFill="1" applyBorder="1" applyAlignment="1">
      <alignment horizontal="left" wrapText="1" indent="1"/>
    </xf>
    <xf numFmtId="10" fontId="8" fillId="0" borderId="0" xfId="10" applyNumberFormat="1" applyFont="1" applyBorder="1"/>
    <xf numFmtId="0" fontId="8" fillId="0" borderId="1" xfId="0" applyFont="1" applyFill="1" applyBorder="1" applyAlignment="1">
      <alignment horizontal="left" indent="2" shrinkToFit="1"/>
    </xf>
    <xf numFmtId="10" fontId="6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5" fillId="0" borderId="1" xfId="0" applyFont="1" applyFill="1" applyBorder="1" applyAlignment="1">
      <alignment horizontal="distributed" vertical="center" indent="1"/>
    </xf>
    <xf numFmtId="190" fontId="8" fillId="0" borderId="1" xfId="0" applyNumberFormat="1" applyFont="1" applyBorder="1"/>
    <xf numFmtId="192" fontId="8" fillId="0" borderId="1" xfId="0" applyNumberFormat="1" applyFont="1" applyBorder="1" applyAlignment="1">
      <alignment wrapText="1"/>
    </xf>
    <xf numFmtId="189" fontId="8" fillId="0" borderId="1" xfId="0" applyNumberFormat="1" applyFont="1" applyFill="1" applyBorder="1"/>
    <xf numFmtId="0" fontId="8" fillId="0" borderId="3" xfId="0" applyFont="1" applyFill="1" applyBorder="1" applyAlignment="1">
      <alignment horizontal="left" wrapText="1" shrinkToFit="1"/>
    </xf>
    <xf numFmtId="191" fontId="8" fillId="0" borderId="1" xfId="0" applyNumberFormat="1" applyFont="1" applyBorder="1" applyAlignment="1" applyProtection="1">
      <alignment wrapText="1" shrinkToFit="1"/>
      <protection locked="0"/>
    </xf>
    <xf numFmtId="190" fontId="8" fillId="0" borderId="1" xfId="0" applyNumberFormat="1" applyFont="1" applyFill="1" applyBorder="1"/>
    <xf numFmtId="0" fontId="8" fillId="0" borderId="1" xfId="0" applyFont="1" applyFill="1" applyBorder="1" applyAlignment="1">
      <alignment horizontal="left" wrapText="1" indent="1" shrinkToFit="1"/>
    </xf>
    <xf numFmtId="0" fontId="8" fillId="0" borderId="1" xfId="0" applyFont="1" applyFill="1" applyBorder="1" applyAlignment="1">
      <alignment horizontal="left" indent="1"/>
    </xf>
    <xf numFmtId="189" fontId="8" fillId="0" borderId="0" xfId="0" applyNumberFormat="1" applyFont="1" applyBorder="1"/>
    <xf numFmtId="0" fontId="21" fillId="0" borderId="1" xfId="0" applyFont="1" applyBorder="1" applyAlignment="1">
      <alignment vertical="top" wrapText="1" shrinkToFit="1"/>
    </xf>
    <xf numFmtId="0" fontId="22" fillId="0" borderId="1" xfId="0" applyFont="1" applyBorder="1" applyAlignment="1">
      <alignment vertical="top" shrinkToFit="1"/>
    </xf>
    <xf numFmtId="0" fontId="22" fillId="0" borderId="1" xfId="0" applyFont="1" applyBorder="1" applyAlignment="1"/>
    <xf numFmtId="182" fontId="15" fillId="0" borderId="1" xfId="0" applyNumberFormat="1" applyFont="1" applyBorder="1" applyAlignment="1">
      <alignment wrapText="1"/>
    </xf>
    <xf numFmtId="182" fontId="15" fillId="0" borderId="1" xfId="0" applyNumberFormat="1" applyFont="1" applyBorder="1" applyAlignment="1" applyProtection="1">
      <alignment wrapText="1" shrinkToFit="1"/>
      <protection locked="0"/>
    </xf>
    <xf numFmtId="0" fontId="22" fillId="0" borderId="3" xfId="0" applyFont="1" applyBorder="1" applyAlignment="1"/>
    <xf numFmtId="6" fontId="6" fillId="0" borderId="0" xfId="16" applyFont="1" applyFill="1" applyBorder="1" applyAlignment="1"/>
    <xf numFmtId="193" fontId="8" fillId="0" borderId="0" xfId="0" applyNumberFormat="1" applyFont="1" applyFill="1" applyBorder="1"/>
    <xf numFmtId="194" fontId="8" fillId="0" borderId="0" xfId="0" applyNumberFormat="1" applyFont="1" applyFill="1" applyBorder="1"/>
    <xf numFmtId="0" fontId="25" fillId="0" borderId="0" xfId="19" applyFont="1" applyFill="1" applyBorder="1" applyAlignment="1">
      <alignment horizontal="centerContinuous" vertical="center"/>
    </xf>
    <xf numFmtId="0" fontId="1" fillId="0" borderId="0" xfId="19" applyFill="1" applyBorder="1" applyAlignment="1">
      <alignment horizontal="centerContinuous" vertical="center"/>
    </xf>
    <xf numFmtId="0" fontId="1" fillId="0" borderId="0" xfId="19" applyFill="1" applyBorder="1">
      <alignment vertical="center"/>
    </xf>
    <xf numFmtId="0" fontId="27" fillId="0" borderId="0" xfId="19" applyFont="1" applyFill="1" applyBorder="1">
      <alignment vertical="center"/>
    </xf>
    <xf numFmtId="0" fontId="28" fillId="0" borderId="0" xfId="19" applyFont="1" applyFill="1" applyBorder="1">
      <alignment vertical="center"/>
    </xf>
    <xf numFmtId="0" fontId="1" fillId="0" borderId="0" xfId="19" applyFill="1" applyBorder="1" applyAlignment="1">
      <alignment vertical="center"/>
    </xf>
    <xf numFmtId="0" fontId="29" fillId="5" borderId="15" xfId="19" applyFont="1" applyFill="1" applyBorder="1" applyAlignment="1">
      <alignment horizontal="center" vertical="center" shrinkToFit="1"/>
    </xf>
    <xf numFmtId="0" fontId="30" fillId="0" borderId="0" xfId="19" applyFont="1" applyFill="1" applyBorder="1" applyAlignment="1">
      <alignment vertical="center" shrinkToFit="1"/>
    </xf>
    <xf numFmtId="0" fontId="1" fillId="6" borderId="18" xfId="19" applyFill="1" applyBorder="1" applyAlignment="1">
      <alignment horizontal="center" vertical="center"/>
    </xf>
    <xf numFmtId="0" fontId="1" fillId="0" borderId="18" xfId="19" applyFill="1" applyBorder="1" applyAlignment="1">
      <alignment horizontal="center" vertical="center"/>
    </xf>
    <xf numFmtId="0" fontId="24" fillId="0" borderId="18" xfId="19" applyFont="1" applyFill="1" applyBorder="1" applyAlignment="1">
      <alignment horizontal="right" vertical="center"/>
    </xf>
    <xf numFmtId="195" fontId="24" fillId="0" borderId="18" xfId="19" applyNumberFormat="1" applyFont="1" applyFill="1" applyBorder="1" applyAlignment="1">
      <alignment horizontal="left" vertical="center"/>
    </xf>
    <xf numFmtId="0" fontId="1" fillId="6" borderId="18" xfId="19" applyFill="1" applyBorder="1">
      <alignment vertical="center"/>
    </xf>
    <xf numFmtId="0" fontId="1" fillId="6" borderId="16" xfId="19" applyFill="1" applyBorder="1" applyAlignment="1">
      <alignment horizontal="center" vertical="center"/>
    </xf>
    <xf numFmtId="0" fontId="1" fillId="0" borderId="16" xfId="19" applyFill="1" applyBorder="1" applyAlignment="1">
      <alignment horizontal="center" vertical="center"/>
    </xf>
    <xf numFmtId="0" fontId="1" fillId="0" borderId="16" xfId="19" applyFill="1" applyBorder="1" applyAlignment="1">
      <alignment horizontal="right" vertical="center"/>
    </xf>
    <xf numFmtId="195" fontId="1" fillId="0" borderId="16" xfId="19" applyNumberFormat="1" applyFill="1" applyBorder="1" applyAlignment="1">
      <alignment horizontal="left" vertical="center"/>
    </xf>
    <xf numFmtId="0" fontId="1" fillId="6" borderId="16" xfId="19" applyFill="1" applyBorder="1">
      <alignment vertical="center"/>
    </xf>
    <xf numFmtId="0" fontId="1" fillId="0" borderId="18" xfId="19" applyFill="1" applyBorder="1" applyAlignment="1">
      <alignment horizontal="right" vertical="center"/>
    </xf>
    <xf numFmtId="195" fontId="1" fillId="0" borderId="18" xfId="19" applyNumberFormat="1" applyFill="1" applyBorder="1" applyAlignment="1">
      <alignment horizontal="left" vertical="center"/>
    </xf>
    <xf numFmtId="0" fontId="30" fillId="0" borderId="0" xfId="19" applyFont="1" applyFill="1" applyBorder="1">
      <alignment vertical="center"/>
    </xf>
    <xf numFmtId="0" fontId="30" fillId="0" borderId="8" xfId="19" applyFont="1" applyFill="1" applyBorder="1">
      <alignment vertical="center"/>
    </xf>
    <xf numFmtId="0" fontId="30" fillId="0" borderId="8" xfId="19" applyFont="1" applyFill="1" applyBorder="1" applyAlignment="1">
      <alignment vertical="center"/>
    </xf>
    <xf numFmtId="195" fontId="30" fillId="0" borderId="8" xfId="19" applyNumberFormat="1" applyFont="1" applyFill="1" applyBorder="1" applyAlignment="1">
      <alignment vertical="center" shrinkToFit="1"/>
    </xf>
    <xf numFmtId="0" fontId="30" fillId="0" borderId="17" xfId="19" applyFont="1" applyFill="1" applyBorder="1">
      <alignment vertical="center"/>
    </xf>
    <xf numFmtId="0" fontId="30" fillId="0" borderId="17" xfId="19" applyFont="1" applyFill="1" applyBorder="1" applyAlignment="1">
      <alignment vertical="center"/>
    </xf>
    <xf numFmtId="0" fontId="31" fillId="0" borderId="17" xfId="19" applyFont="1" applyFill="1" applyBorder="1">
      <alignment vertical="center"/>
    </xf>
    <xf numFmtId="195" fontId="31" fillId="0" borderId="17" xfId="19" applyNumberFormat="1" applyFont="1" applyFill="1" applyBorder="1" applyAlignment="1">
      <alignment vertical="center" shrinkToFit="1"/>
    </xf>
    <xf numFmtId="0" fontId="1" fillId="0" borderId="9" xfId="19" applyFill="1" applyBorder="1">
      <alignment vertical="center"/>
    </xf>
    <xf numFmtId="0" fontId="1" fillId="0" borderId="10" xfId="19" applyFill="1" applyBorder="1">
      <alignment vertical="center"/>
    </xf>
    <xf numFmtId="0" fontId="1" fillId="0" borderId="11" xfId="19" applyFill="1" applyBorder="1">
      <alignment vertical="center"/>
    </xf>
    <xf numFmtId="0" fontId="1" fillId="0" borderId="13" xfId="19" applyFill="1" applyBorder="1">
      <alignment vertical="center"/>
    </xf>
    <xf numFmtId="0" fontId="1" fillId="0" borderId="14" xfId="19" applyFill="1" applyBorder="1">
      <alignment vertical="center"/>
    </xf>
    <xf numFmtId="0" fontId="1" fillId="0" borderId="4" xfId="19" applyFill="1" applyBorder="1">
      <alignment vertical="center"/>
    </xf>
    <xf numFmtId="0" fontId="1" fillId="0" borderId="7" xfId="19" applyFill="1" applyBorder="1">
      <alignment vertical="center"/>
    </xf>
    <xf numFmtId="0" fontId="1" fillId="0" borderId="5" xfId="19" applyFill="1" applyBorder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distributed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8" fillId="0" borderId="8" xfId="0" applyFont="1" applyFill="1" applyBorder="1" applyAlignment="1" applyProtection="1">
      <alignment horizontal="left" vertical="center" wrapText="1" indent="1"/>
      <protection locked="0"/>
    </xf>
    <xf numFmtId="0" fontId="17" fillId="0" borderId="8" xfId="0" applyFont="1" applyFill="1" applyBorder="1" applyAlignment="1" applyProtection="1">
      <alignment horizontal="left" vertical="center" indent="1"/>
      <protection locked="0"/>
    </xf>
    <xf numFmtId="188" fontId="11" fillId="0" borderId="8" xfId="0" applyNumberFormat="1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distributed" vertical="center" wrapText="1" justifyLastLine="1" shrinkToFit="1"/>
    </xf>
    <xf numFmtId="0" fontId="15" fillId="0" borderId="2" xfId="0" applyFont="1" applyFill="1" applyBorder="1" applyAlignment="1">
      <alignment horizontal="distributed" vertical="center" wrapText="1" justifyLastLine="1" shrinkToFit="1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right" vertical="center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176" fontId="18" fillId="0" borderId="8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 applyProtection="1">
      <alignment horizontal="left" vertical="center" indent="1" shrinkToFit="1"/>
      <protection locked="0"/>
    </xf>
    <xf numFmtId="0" fontId="18" fillId="0" borderId="2" xfId="0" applyFont="1" applyFill="1" applyBorder="1" applyAlignment="1" applyProtection="1">
      <alignment horizontal="left" vertical="center" indent="1" shrinkToFit="1"/>
      <protection locked="0"/>
    </xf>
    <xf numFmtId="0" fontId="6" fillId="0" borderId="3" xfId="0" applyFont="1" applyBorder="1" applyAlignment="1">
      <alignment horizontal="distributed"/>
    </xf>
    <xf numFmtId="0" fontId="0" fillId="0" borderId="2" xfId="0" applyBorder="1" applyAlignment="1">
      <alignment horizontal="distributed"/>
    </xf>
    <xf numFmtId="0" fontId="6" fillId="0" borderId="2" xfId="0" applyFont="1" applyBorder="1" applyAlignment="1">
      <alignment horizontal="distributed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wrapText="1"/>
    </xf>
    <xf numFmtId="0" fontId="0" fillId="0" borderId="2" xfId="0" applyBorder="1" applyAlignment="1">
      <alignment horizontal="distributed" wrapText="1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8" fillId="0" borderId="9" xfId="0" applyFont="1" applyFill="1" applyBorder="1" applyAlignment="1">
      <alignment vertical="top" wrapText="1" shrinkToFit="1"/>
    </xf>
    <xf numFmtId="0" fontId="8" fillId="0" borderId="11" xfId="0" applyFont="1" applyFill="1" applyBorder="1" applyAlignment="1">
      <alignment vertical="top" wrapText="1" shrinkToFit="1"/>
    </xf>
    <xf numFmtId="0" fontId="8" fillId="0" borderId="13" xfId="0" applyFont="1" applyFill="1" applyBorder="1" applyAlignment="1">
      <alignment vertical="top" wrapText="1" shrinkToFit="1"/>
    </xf>
    <xf numFmtId="0" fontId="8" fillId="0" borderId="14" xfId="0" applyFont="1" applyFill="1" applyBorder="1" applyAlignment="1">
      <alignment vertical="top" wrapText="1" shrinkToFit="1"/>
    </xf>
    <xf numFmtId="0" fontId="8" fillId="0" borderId="4" xfId="0" applyFont="1" applyFill="1" applyBorder="1" applyAlignment="1">
      <alignment vertical="top" wrapText="1" shrinkToFit="1"/>
    </xf>
    <xf numFmtId="0" fontId="8" fillId="0" borderId="5" xfId="0" applyFont="1" applyFill="1" applyBorder="1" applyAlignment="1">
      <alignment vertical="top" wrapText="1" shrinkToFit="1"/>
    </xf>
    <xf numFmtId="0" fontId="29" fillId="5" borderId="15" xfId="19" applyFont="1" applyFill="1" applyBorder="1" applyAlignment="1">
      <alignment horizontal="center" vertical="center" shrinkToFit="1"/>
    </xf>
  </cellXfs>
  <cellStyles count="21">
    <cellStyle name="Grey" xfId="1" xr:uid="{00000000-0005-0000-0000-000000000000}"/>
    <cellStyle name="Input [yellow]" xfId="2" xr:uid="{00000000-0005-0000-0000-000001000000}"/>
    <cellStyle name="Normal - Style1" xfId="3" xr:uid="{00000000-0005-0000-0000-000002000000}"/>
    <cellStyle name="Normal_1702H" xfId="4" xr:uid="{00000000-0005-0000-0000-000003000000}"/>
    <cellStyle name="Percent [2]" xfId="5" xr:uid="{00000000-0005-0000-0000-000004000000}"/>
    <cellStyle name="Tusental (0)_pldt" xfId="6" xr:uid="{00000000-0005-0000-0000-000005000000}"/>
    <cellStyle name="Tusental_pldt" xfId="7" xr:uid="{00000000-0005-0000-0000-000006000000}"/>
    <cellStyle name="Valuta (0)_pldt" xfId="8" xr:uid="{00000000-0005-0000-0000-000007000000}"/>
    <cellStyle name="Valuta_pldt" xfId="9" xr:uid="{00000000-0005-0000-0000-000008000000}"/>
    <cellStyle name="パーセント" xfId="10" builtinId="5"/>
    <cellStyle name="桁区切り" xfId="11" builtinId="6"/>
    <cellStyle name="桁区切り 2" xfId="18" xr:uid="{00000000-0005-0000-0000-00000B000000}"/>
    <cellStyle name="桁区切り 3" xfId="20" xr:uid="{00000000-0005-0000-0000-00000C000000}"/>
    <cellStyle name="通貨" xfId="16" builtinId="7"/>
    <cellStyle name="標準" xfId="0" builtinId="0"/>
    <cellStyle name="標準 2" xfId="12" xr:uid="{00000000-0005-0000-0000-00000F000000}"/>
    <cellStyle name="標準 2 2" xfId="15" xr:uid="{00000000-0005-0000-0000-000010000000}"/>
    <cellStyle name="標準 3" xfId="14" xr:uid="{00000000-0005-0000-0000-000011000000}"/>
    <cellStyle name="標準 4" xfId="17" xr:uid="{00000000-0005-0000-0000-000012000000}"/>
    <cellStyle name="標準 5" xfId="19" xr:uid="{00000000-0005-0000-0000-000013000000}"/>
    <cellStyle name="未定義" xfId="13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369627</xdr:colOff>
      <xdr:row>12</xdr:row>
      <xdr:rowOff>265373</xdr:rowOff>
    </xdr:from>
    <xdr:to>
      <xdr:col>28</xdr:col>
      <xdr:colOff>360150</xdr:colOff>
      <xdr:row>13</xdr:row>
      <xdr:rowOff>246419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1650170-F18A-453E-B962-BB9FAB16F678}"/>
            </a:ext>
          </a:extLst>
        </xdr:cNvPr>
        <xdr:cNvSpPr/>
      </xdr:nvSpPr>
      <xdr:spPr bwMode="auto">
        <a:xfrm>
          <a:off x="21476269" y="4956791"/>
          <a:ext cx="616045" cy="40753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407538</xdr:colOff>
      <xdr:row>29</xdr:row>
      <xdr:rowOff>18955</xdr:rowOff>
    </xdr:from>
    <xdr:to>
      <xdr:col>28</xdr:col>
      <xdr:colOff>398061</xdr:colOff>
      <xdr:row>30</xdr:row>
      <xdr:rowOff>47389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A015A3D-A7EC-4685-8895-D21EC633AA33}"/>
            </a:ext>
          </a:extLst>
        </xdr:cNvPr>
        <xdr:cNvSpPr/>
      </xdr:nvSpPr>
      <xdr:spPr bwMode="auto">
        <a:xfrm>
          <a:off x="21514180" y="11723806"/>
          <a:ext cx="616045" cy="40753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369627</xdr:colOff>
      <xdr:row>39</xdr:row>
      <xdr:rowOff>28433</xdr:rowOff>
    </xdr:from>
    <xdr:to>
      <xdr:col>28</xdr:col>
      <xdr:colOff>360150</xdr:colOff>
      <xdr:row>41</xdr:row>
      <xdr:rowOff>9478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FF3D41D5-2E29-4865-BA8F-43FCC144A605}"/>
            </a:ext>
          </a:extLst>
        </xdr:cNvPr>
        <xdr:cNvSpPr/>
      </xdr:nvSpPr>
      <xdr:spPr bwMode="auto">
        <a:xfrm>
          <a:off x="21476269" y="15903433"/>
          <a:ext cx="616045" cy="40753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95250</xdr:rowOff>
    </xdr:from>
    <xdr:to>
      <xdr:col>16</xdr:col>
      <xdr:colOff>517525</xdr:colOff>
      <xdr:row>75</xdr:row>
      <xdr:rowOff>120650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6303F96-39A4-4723-960D-B20BC6EC5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38675"/>
          <a:ext cx="7991475" cy="7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350930</xdr:colOff>
      <xdr:row>33</xdr:row>
      <xdr:rowOff>44512</xdr:rowOff>
    </xdr:from>
    <xdr:to>
      <xdr:col>12</xdr:col>
      <xdr:colOff>342046</xdr:colOff>
      <xdr:row>37</xdr:row>
      <xdr:rowOff>11958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BD2382D-191C-4B09-AB13-FD0A0C369D4E}"/>
            </a:ext>
          </a:extLst>
        </xdr:cNvPr>
        <xdr:cNvSpPr txBox="1"/>
      </xdr:nvSpPr>
      <xdr:spPr>
        <a:xfrm>
          <a:off x="5383305" y="5238812"/>
          <a:ext cx="597541" cy="608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</a:t>
          </a:r>
        </a:p>
      </xdr:txBody>
    </xdr:sp>
    <xdr:clientData/>
  </xdr:twoCellAnchor>
  <xdr:twoCellAnchor>
    <xdr:from>
      <xdr:col>14</xdr:col>
      <xdr:colOff>114798</xdr:colOff>
      <xdr:row>33</xdr:row>
      <xdr:rowOff>97116</xdr:rowOff>
    </xdr:from>
    <xdr:to>
      <xdr:col>16</xdr:col>
      <xdr:colOff>107406</xdr:colOff>
      <xdr:row>37</xdr:row>
      <xdr:rowOff>64562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B56A232-1E9C-497D-BB85-163A3B0D81FF}"/>
            </a:ext>
          </a:extLst>
        </xdr:cNvPr>
        <xdr:cNvSpPr txBox="1"/>
      </xdr:nvSpPr>
      <xdr:spPr>
        <a:xfrm>
          <a:off x="6972798" y="5288241"/>
          <a:ext cx="599033" cy="618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②</a:t>
          </a:r>
        </a:p>
      </xdr:txBody>
    </xdr:sp>
    <xdr:clientData/>
  </xdr:twoCellAnchor>
  <xdr:twoCellAnchor>
    <xdr:from>
      <xdr:col>14</xdr:col>
      <xdr:colOff>126253</xdr:colOff>
      <xdr:row>41</xdr:row>
      <xdr:rowOff>26021</xdr:rowOff>
    </xdr:from>
    <xdr:to>
      <xdr:col>16</xdr:col>
      <xdr:colOff>110831</xdr:colOff>
      <xdr:row>45</xdr:row>
      <xdr:rowOff>2992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C15154A-7DF2-48E7-9DE7-A01CB0795C73}"/>
            </a:ext>
          </a:extLst>
        </xdr:cNvPr>
        <xdr:cNvSpPr txBox="1"/>
      </xdr:nvSpPr>
      <xdr:spPr>
        <a:xfrm>
          <a:off x="6981078" y="6515721"/>
          <a:ext cx="594178" cy="621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③</a:t>
          </a:r>
        </a:p>
      </xdr:txBody>
    </xdr:sp>
    <xdr:clientData/>
  </xdr:twoCellAnchor>
  <xdr:twoCellAnchor>
    <xdr:from>
      <xdr:col>14</xdr:col>
      <xdr:colOff>154142</xdr:colOff>
      <xdr:row>48</xdr:row>
      <xdr:rowOff>42770</xdr:rowOff>
    </xdr:from>
    <xdr:to>
      <xdr:col>16</xdr:col>
      <xdr:colOff>145257</xdr:colOff>
      <xdr:row>52</xdr:row>
      <xdr:rowOff>21544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5196434-1E15-48F3-8721-6D6612800B5E}"/>
            </a:ext>
          </a:extLst>
        </xdr:cNvPr>
        <xdr:cNvSpPr txBox="1"/>
      </xdr:nvSpPr>
      <xdr:spPr>
        <a:xfrm>
          <a:off x="7012142" y="7665945"/>
          <a:ext cx="597540" cy="623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④</a:t>
          </a:r>
        </a:p>
      </xdr:txBody>
    </xdr:sp>
    <xdr:clientData/>
  </xdr:twoCellAnchor>
  <xdr:twoCellAnchor>
    <xdr:from>
      <xdr:col>14</xdr:col>
      <xdr:colOff>134348</xdr:colOff>
      <xdr:row>54</xdr:row>
      <xdr:rowOff>126750</xdr:rowOff>
    </xdr:from>
    <xdr:to>
      <xdr:col>16</xdr:col>
      <xdr:colOff>125463</xdr:colOff>
      <xdr:row>58</xdr:row>
      <xdr:rowOff>94195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563A8A5-ADE0-4503-8889-9C6CBEC2019F}"/>
            </a:ext>
          </a:extLst>
        </xdr:cNvPr>
        <xdr:cNvSpPr txBox="1"/>
      </xdr:nvSpPr>
      <xdr:spPr>
        <a:xfrm>
          <a:off x="6992348" y="8715125"/>
          <a:ext cx="597540" cy="618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⑤</a:t>
          </a:r>
        </a:p>
      </xdr:txBody>
    </xdr:sp>
    <xdr:clientData/>
  </xdr:twoCellAnchor>
  <xdr:twoCellAnchor>
    <xdr:from>
      <xdr:col>10</xdr:col>
      <xdr:colOff>73088</xdr:colOff>
      <xdr:row>54</xdr:row>
      <xdr:rowOff>89274</xdr:rowOff>
    </xdr:from>
    <xdr:to>
      <xdr:col>11</xdr:col>
      <xdr:colOff>64204</xdr:colOff>
      <xdr:row>58</xdr:row>
      <xdr:rowOff>59893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997AC41-5CD4-4468-9A9B-E3C86A3AE0FA}"/>
            </a:ext>
          </a:extLst>
        </xdr:cNvPr>
        <xdr:cNvSpPr txBox="1"/>
      </xdr:nvSpPr>
      <xdr:spPr>
        <a:xfrm>
          <a:off x="4492688" y="8677649"/>
          <a:ext cx="603891" cy="6214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⑥</a:t>
          </a:r>
        </a:p>
      </xdr:txBody>
    </xdr:sp>
    <xdr:clientData/>
  </xdr:twoCellAnchor>
  <xdr:twoCellAnchor>
    <xdr:from>
      <xdr:col>10</xdr:col>
      <xdr:colOff>86163</xdr:colOff>
      <xdr:row>48</xdr:row>
      <xdr:rowOff>64869</xdr:rowOff>
    </xdr:from>
    <xdr:to>
      <xdr:col>11</xdr:col>
      <xdr:colOff>80266</xdr:colOff>
      <xdr:row>52</xdr:row>
      <xdr:rowOff>32313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1441B32-3A56-47B6-ABFA-7E1173D49395}"/>
            </a:ext>
          </a:extLst>
        </xdr:cNvPr>
        <xdr:cNvSpPr txBox="1"/>
      </xdr:nvSpPr>
      <xdr:spPr>
        <a:xfrm>
          <a:off x="4502588" y="7688044"/>
          <a:ext cx="610053" cy="6087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⑦</a:t>
          </a:r>
        </a:p>
      </xdr:txBody>
    </xdr:sp>
    <xdr:clientData/>
  </xdr:twoCellAnchor>
  <xdr:twoCellAnchor>
    <xdr:from>
      <xdr:col>10</xdr:col>
      <xdr:colOff>52793</xdr:colOff>
      <xdr:row>42</xdr:row>
      <xdr:rowOff>13944</xdr:rowOff>
    </xdr:from>
    <xdr:to>
      <xdr:col>11</xdr:col>
      <xdr:colOff>40547</xdr:colOff>
      <xdr:row>45</xdr:row>
      <xdr:rowOff>159190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02B743F-B77C-4BF2-9D4D-9AD4237F4FEE}"/>
            </a:ext>
          </a:extLst>
        </xdr:cNvPr>
        <xdr:cNvSpPr txBox="1"/>
      </xdr:nvSpPr>
      <xdr:spPr>
        <a:xfrm>
          <a:off x="4469218" y="6659219"/>
          <a:ext cx="600529" cy="6373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⑧</a:t>
          </a:r>
        </a:p>
      </xdr:txBody>
    </xdr:sp>
    <xdr:clientData/>
  </xdr:twoCellAnchor>
  <xdr:twoCellAnchor editAs="oneCell">
    <xdr:from>
      <xdr:col>15</xdr:col>
      <xdr:colOff>35360</xdr:colOff>
      <xdr:row>70</xdr:row>
      <xdr:rowOff>6726</xdr:rowOff>
    </xdr:from>
    <xdr:to>
      <xdr:col>16</xdr:col>
      <xdr:colOff>326726</xdr:colOff>
      <xdr:row>74</xdr:row>
      <xdr:rowOff>91550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76A0AFD6-83B8-44C9-BCAC-95818DFF19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198160" y="11192251"/>
          <a:ext cx="596166" cy="745224"/>
        </a:xfrm>
        <a:prstGeom prst="rect">
          <a:avLst/>
        </a:prstGeom>
      </xdr:spPr>
    </xdr:pic>
    <xdr:clientData/>
  </xdr:twoCellAnchor>
  <xdr:twoCellAnchor>
    <xdr:from>
      <xdr:col>10</xdr:col>
      <xdr:colOff>66676</xdr:colOff>
      <xdr:row>36</xdr:row>
      <xdr:rowOff>52483</xdr:rowOff>
    </xdr:from>
    <xdr:to>
      <xdr:col>11</xdr:col>
      <xdr:colOff>56111</xdr:colOff>
      <xdr:row>40</xdr:row>
      <xdr:rowOff>16753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A3B5E4A-7877-4023-AA2F-72CD7C721BF5}"/>
            </a:ext>
          </a:extLst>
        </xdr:cNvPr>
        <xdr:cNvSpPr txBox="1"/>
      </xdr:nvSpPr>
      <xdr:spPr>
        <a:xfrm>
          <a:off x="4483101" y="5726208"/>
          <a:ext cx="602210" cy="615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⑨</a:t>
          </a:r>
        </a:p>
      </xdr:txBody>
    </xdr:sp>
    <xdr:clientData/>
  </xdr:twoCellAnchor>
  <xdr:twoCellAnchor>
    <xdr:from>
      <xdr:col>11</xdr:col>
      <xdr:colOff>329046</xdr:colOff>
      <xdr:row>66</xdr:row>
      <xdr:rowOff>51955</xdr:rowOff>
    </xdr:from>
    <xdr:to>
      <xdr:col>25</xdr:col>
      <xdr:colOff>0</xdr:colOff>
      <xdr:row>72</xdr:row>
      <xdr:rowOff>107635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1AD7C876-1DC3-4098-A21E-0B8CD804244C}"/>
            </a:ext>
          </a:extLst>
        </xdr:cNvPr>
        <xdr:cNvSpPr txBox="1"/>
      </xdr:nvSpPr>
      <xdr:spPr>
        <a:xfrm>
          <a:off x="5361421" y="10583430"/>
          <a:ext cx="2925026" cy="1027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solidFill>
                <a:srgbClr val="FF0000"/>
              </a:solidFill>
            </a:rPr>
            <a:t>※</a:t>
          </a:r>
          <a:r>
            <a:rPr kumimoji="1" lang="ja-JP" altLang="en-US" sz="1800" b="1">
              <a:solidFill>
                <a:srgbClr val="FF0000"/>
              </a:solidFill>
            </a:rPr>
            <a:t>支柱の設置位置</a:t>
          </a:r>
        </a:p>
      </xdr:txBody>
    </xdr:sp>
    <xdr:clientData/>
  </xdr:twoCellAnchor>
  <xdr:twoCellAnchor>
    <xdr:from>
      <xdr:col>3</xdr:col>
      <xdr:colOff>138546</xdr:colOff>
      <xdr:row>64</xdr:row>
      <xdr:rowOff>138545</xdr:rowOff>
    </xdr:from>
    <xdr:to>
      <xdr:col>4</xdr:col>
      <xdr:colOff>131156</xdr:colOff>
      <xdr:row>68</xdr:row>
      <xdr:rowOff>105989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77549A9-1D08-429E-90FE-D68EC031A306}"/>
            </a:ext>
          </a:extLst>
        </xdr:cNvPr>
        <xdr:cNvSpPr txBox="1"/>
      </xdr:nvSpPr>
      <xdr:spPr>
        <a:xfrm>
          <a:off x="1694296" y="10352520"/>
          <a:ext cx="599035" cy="6087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⑩</a:t>
          </a:r>
        </a:p>
      </xdr:txBody>
    </xdr:sp>
    <xdr:clientData/>
  </xdr:twoCellAnchor>
  <xdr:twoCellAnchor>
    <xdr:from>
      <xdr:col>3</xdr:col>
      <xdr:colOff>121227</xdr:colOff>
      <xdr:row>69</xdr:row>
      <xdr:rowOff>-1</xdr:rowOff>
    </xdr:from>
    <xdr:to>
      <xdr:col>4</xdr:col>
      <xdr:colOff>113837</xdr:colOff>
      <xdr:row>72</xdr:row>
      <xdr:rowOff>123308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F5D9D81-A36B-4269-9750-3ED8D9C2F133}"/>
            </a:ext>
          </a:extLst>
        </xdr:cNvPr>
        <xdr:cNvSpPr txBox="1"/>
      </xdr:nvSpPr>
      <xdr:spPr>
        <a:xfrm>
          <a:off x="1676977" y="11020424"/>
          <a:ext cx="599035" cy="612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⑪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CTLSV3\CIATEC&#20849;&#26377;\50&#24314;&#31689;&#37096;\99&#20491;&#20154;&#21029;&#26989;&#21209;&#12487;&#12540;&#12479;\02&#35373;&#35336;&#19968;&#35506;\10&#31712;&#21407;&#12288;&#20037;&#32654;\&#30476;&#21942;&#20303;&#23429;&#30707;&#20117;&#22243;&#22320;&#35373;&#35336;&#26360;\&#20013;&#20303;&#268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カバー"/>
      <sheetName val="表紙"/>
      <sheetName val="総括表"/>
      <sheetName val="内訳書（Ａ共通）"/>
      <sheetName val="内訳書 (Ｂ-1直接仮設)"/>
      <sheetName val="内訳書 (Ｂ-2土) "/>
      <sheetName val="内訳書 (Ｂ-3地業) "/>
      <sheetName val="内訳書 (B-4鉄筋)"/>
      <sheetName val="内訳書 (B-5ｺﾝｸﾘｰﾄ) "/>
      <sheetName val="内訳書 (B-6型枠) "/>
      <sheetName val="内訳書 (B-7既製ｺﾝｸﾘｰﾄ)"/>
      <sheetName val="内訳書 (B-8防水)"/>
      <sheetName val="内訳書 (B-9タイル) "/>
      <sheetName val="内訳書 (B-10木及木製パネル)"/>
      <sheetName val="内訳書 (B-11金属) "/>
      <sheetName val="内訳書 (B-12左官) "/>
      <sheetName val="内訳書 (B-13木製)"/>
      <sheetName val="内訳書 (B-14金属製建具) "/>
      <sheetName val="内訳書 (B-15硝子) "/>
      <sheetName val="内訳書 (B-16塗装) "/>
      <sheetName val="内訳書 (B-17仕上塗装) "/>
      <sheetName val="内訳書 (B-18内外装) "/>
      <sheetName val="内訳書 (B-19仕上ﾕﾆｯﾄ) "/>
      <sheetName val="内訳書 (B-20その他)"/>
      <sheetName val="諸経費"/>
      <sheetName val="営繕経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S10"/>
  <sheetViews>
    <sheetView showZeros="0" tabSelected="1" zoomScale="85" zoomScaleNormal="85" zoomScaleSheetLayoutView="85" workbookViewId="0">
      <selection activeCell="E3" sqref="E3"/>
    </sheetView>
  </sheetViews>
  <sheetFormatPr defaultColWidth="9" defaultRowHeight="27.95" customHeight="1"/>
  <cols>
    <col min="1" max="1" width="3.25" style="43" customWidth="1"/>
    <col min="2" max="14" width="10.125" style="43" customWidth="1"/>
    <col min="15" max="17" width="9" style="43"/>
    <col min="18" max="18" width="14.875" style="43" bestFit="1" customWidth="1"/>
    <col min="19" max="16384" width="9" style="43"/>
  </cols>
  <sheetData>
    <row r="1" spans="1:19" ht="27.95" customHeight="1">
      <c r="B1" s="44" t="s">
        <v>33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9" ht="24.95" customHeight="1">
      <c r="A2" s="42"/>
      <c r="B2" s="150"/>
      <c r="C2" s="45" t="s">
        <v>53</v>
      </c>
      <c r="D2" s="45" t="s">
        <v>54</v>
      </c>
      <c r="E2" s="47" t="s">
        <v>95</v>
      </c>
      <c r="F2" s="152" t="s">
        <v>47</v>
      </c>
      <c r="G2" s="153"/>
      <c r="H2" s="62"/>
      <c r="I2" s="46"/>
      <c r="J2" s="61"/>
      <c r="K2" s="46"/>
      <c r="L2" s="61"/>
      <c r="M2" s="86"/>
      <c r="N2" s="47" t="s">
        <v>46</v>
      </c>
    </row>
    <row r="3" spans="1:19" ht="56.1" customHeight="1">
      <c r="B3" s="151"/>
      <c r="C3" s="48"/>
      <c r="D3" s="49"/>
      <c r="E3" s="51"/>
      <c r="F3" s="154"/>
      <c r="G3" s="155"/>
      <c r="H3" s="51"/>
      <c r="I3" s="48"/>
      <c r="J3" s="49"/>
      <c r="K3" s="48"/>
      <c r="L3" s="49"/>
      <c r="M3" s="53"/>
      <c r="N3" s="48"/>
    </row>
    <row r="4" spans="1:19" ht="56.1" customHeight="1">
      <c r="B4" s="144" t="s">
        <v>62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6"/>
    </row>
    <row r="5" spans="1:19" ht="56.1" customHeight="1">
      <c r="B5" s="54"/>
      <c r="C5" s="143" t="s">
        <v>34</v>
      </c>
      <c r="D5" s="143"/>
      <c r="E5" s="147" t="s">
        <v>87</v>
      </c>
      <c r="F5" s="148"/>
      <c r="G5" s="148"/>
      <c r="H5" s="148"/>
      <c r="I5" s="148"/>
      <c r="J5" s="148"/>
      <c r="K5" s="148"/>
      <c r="L5" s="148"/>
      <c r="M5" s="148"/>
      <c r="N5" s="51"/>
      <c r="Q5" s="42"/>
      <c r="R5" s="42"/>
    </row>
    <row r="6" spans="1:19" ht="56.1" customHeight="1">
      <c r="B6" s="55"/>
      <c r="C6" s="143" t="s">
        <v>44</v>
      </c>
      <c r="D6" s="143"/>
      <c r="E6" s="160" t="s">
        <v>88</v>
      </c>
      <c r="F6" s="160"/>
      <c r="G6" s="160"/>
      <c r="H6" s="160"/>
      <c r="I6" s="160"/>
      <c r="J6" s="160"/>
      <c r="K6" s="160"/>
      <c r="L6" s="160"/>
      <c r="M6" s="160"/>
      <c r="N6" s="161"/>
    </row>
    <row r="7" spans="1:19" ht="56.1" customHeight="1">
      <c r="B7" s="56"/>
      <c r="C7" s="143" t="s">
        <v>1</v>
      </c>
      <c r="D7" s="143"/>
      <c r="E7" s="158"/>
      <c r="F7" s="158"/>
      <c r="G7" s="158"/>
      <c r="H7" s="159" t="s">
        <v>35</v>
      </c>
      <c r="I7" s="159"/>
      <c r="J7" s="159"/>
      <c r="K7" s="159"/>
      <c r="L7" s="149"/>
      <c r="M7" s="149"/>
      <c r="N7" s="57" t="s">
        <v>93</v>
      </c>
      <c r="P7" s="43" t="s">
        <v>64</v>
      </c>
      <c r="Q7" s="42"/>
      <c r="R7" s="102"/>
      <c r="S7" s="42"/>
    </row>
    <row r="8" spans="1:19" ht="56.1" customHeight="1">
      <c r="B8" s="50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1"/>
      <c r="Q8" s="42"/>
      <c r="R8" s="42"/>
    </row>
    <row r="9" spans="1:19" ht="56.1" customHeight="1">
      <c r="B9" s="58"/>
      <c r="C9" s="59"/>
      <c r="D9" s="59"/>
      <c r="E9" s="59"/>
      <c r="F9" s="59"/>
      <c r="G9" s="59"/>
      <c r="H9" s="59"/>
      <c r="I9" s="156" t="s">
        <v>55</v>
      </c>
      <c r="J9" s="156"/>
      <c r="K9" s="157">
        <v>3</v>
      </c>
      <c r="L9" s="157"/>
      <c r="M9" s="157"/>
      <c r="N9" s="60" t="s">
        <v>45</v>
      </c>
    </row>
    <row r="10" spans="1:19" ht="56.1" customHeight="1">
      <c r="B10" s="50"/>
      <c r="C10" s="52"/>
      <c r="D10" s="52"/>
      <c r="E10" s="52"/>
      <c r="F10" s="52"/>
      <c r="G10" s="52"/>
      <c r="H10" s="52"/>
      <c r="I10" s="141" t="s">
        <v>89</v>
      </c>
      <c r="J10" s="141"/>
      <c r="K10" s="141"/>
      <c r="L10" s="141"/>
      <c r="M10" s="141"/>
      <c r="N10" s="142"/>
    </row>
  </sheetData>
  <mergeCells count="15">
    <mergeCell ref="B2:B3"/>
    <mergeCell ref="F2:G2"/>
    <mergeCell ref="F3:G3"/>
    <mergeCell ref="I9:J9"/>
    <mergeCell ref="K9:M9"/>
    <mergeCell ref="E7:G7"/>
    <mergeCell ref="H7:K7"/>
    <mergeCell ref="E6:N6"/>
    <mergeCell ref="I10:N10"/>
    <mergeCell ref="C5:D5"/>
    <mergeCell ref="C6:D6"/>
    <mergeCell ref="C7:D7"/>
    <mergeCell ref="B4:N4"/>
    <mergeCell ref="E5:M5"/>
    <mergeCell ref="L7:M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2:S23"/>
  <sheetViews>
    <sheetView topLeftCell="A2" zoomScale="85" zoomScaleNormal="85" zoomScaleSheetLayoutView="100" workbookViewId="0">
      <selection activeCell="E14" sqref="E14"/>
    </sheetView>
  </sheetViews>
  <sheetFormatPr defaultColWidth="9" defaultRowHeight="14.25"/>
  <cols>
    <col min="1" max="1" width="4.25" style="5" customWidth="1"/>
    <col min="2" max="2" width="9.125" style="5" customWidth="1"/>
    <col min="3" max="3" width="11.375" style="5" customWidth="1"/>
    <col min="4" max="4" width="16.625" style="5" customWidth="1"/>
    <col min="5" max="5" width="25.625" style="5" customWidth="1"/>
    <col min="6" max="6" width="13.625" style="5" customWidth="1"/>
    <col min="7" max="7" width="28.125" style="5" customWidth="1"/>
    <col min="8" max="8" width="22.625" style="5" customWidth="1"/>
    <col min="9" max="16384" width="9" style="5"/>
  </cols>
  <sheetData>
    <row r="2" spans="1:19" ht="18" customHeight="1">
      <c r="B2" s="5" t="s">
        <v>43</v>
      </c>
      <c r="H2" s="6"/>
    </row>
    <row r="3" spans="1:19" ht="54" customHeight="1">
      <c r="B3" s="167" t="s">
        <v>48</v>
      </c>
      <c r="C3" s="168"/>
      <c r="D3" s="171" t="str">
        <f>表紙!E6</f>
        <v>愛媛県立今治東中等教育学校グラウンド照明設備の製造</v>
      </c>
      <c r="E3" s="171"/>
      <c r="F3" s="171"/>
      <c r="G3" s="171"/>
      <c r="H3" s="172"/>
    </row>
    <row r="4" spans="1:19" ht="18" customHeight="1">
      <c r="B4" s="7" t="s">
        <v>2</v>
      </c>
      <c r="C4" s="165" t="s">
        <v>3</v>
      </c>
      <c r="D4" s="166"/>
      <c r="E4" s="7" t="s">
        <v>4</v>
      </c>
      <c r="F4" s="9" t="s">
        <v>5</v>
      </c>
      <c r="G4" s="10" t="s">
        <v>6</v>
      </c>
      <c r="H4" s="8" t="s">
        <v>7</v>
      </c>
    </row>
    <row r="5" spans="1:19" ht="36" customHeight="1">
      <c r="B5" s="3" t="s">
        <v>23</v>
      </c>
      <c r="C5" s="162" t="s">
        <v>8</v>
      </c>
      <c r="D5" s="164"/>
      <c r="E5" s="11"/>
      <c r="F5" s="12" t="s">
        <v>9</v>
      </c>
      <c r="G5" s="27"/>
      <c r="H5" s="84"/>
    </row>
    <row r="6" spans="1:19" ht="36" customHeight="1">
      <c r="B6" s="3" t="s">
        <v>24</v>
      </c>
      <c r="C6" s="169" t="s">
        <v>0</v>
      </c>
      <c r="D6" s="164"/>
      <c r="E6" s="11"/>
      <c r="F6" s="12" t="s">
        <v>9</v>
      </c>
      <c r="G6" s="27"/>
      <c r="H6" s="2"/>
    </row>
    <row r="7" spans="1:19" ht="36" customHeight="1">
      <c r="B7" s="3" t="s">
        <v>25</v>
      </c>
      <c r="C7" s="162" t="s">
        <v>10</v>
      </c>
      <c r="D7" s="163"/>
      <c r="E7" s="11"/>
      <c r="F7" s="12" t="s">
        <v>9</v>
      </c>
      <c r="G7" s="27"/>
      <c r="H7" s="85"/>
    </row>
    <row r="8" spans="1:19" ht="36" customHeight="1">
      <c r="B8" s="3" t="s">
        <v>26</v>
      </c>
      <c r="C8" s="169" t="s">
        <v>11</v>
      </c>
      <c r="D8" s="170"/>
      <c r="E8" s="11"/>
      <c r="F8" s="12" t="s">
        <v>9</v>
      </c>
      <c r="G8" s="27"/>
      <c r="H8" s="85"/>
    </row>
    <row r="9" spans="1:19" ht="36" customHeight="1">
      <c r="B9" s="4"/>
      <c r="C9" s="162" t="s">
        <v>12</v>
      </c>
      <c r="D9" s="163"/>
      <c r="E9" s="11"/>
      <c r="F9" s="12"/>
      <c r="G9" s="28"/>
      <c r="H9" s="2"/>
    </row>
    <row r="10" spans="1:19" ht="37.5" customHeight="1">
      <c r="B10" s="13"/>
      <c r="C10" s="169" t="s">
        <v>36</v>
      </c>
      <c r="D10" s="170"/>
      <c r="E10" s="11"/>
      <c r="F10" s="12"/>
      <c r="G10" s="28"/>
      <c r="H10" s="2"/>
    </row>
    <row r="11" spans="1:19" ht="39" customHeight="1">
      <c r="B11" s="4"/>
      <c r="C11" s="162" t="s">
        <v>1</v>
      </c>
      <c r="D11" s="164"/>
      <c r="E11" s="11"/>
      <c r="F11" s="12"/>
      <c r="G11" s="28"/>
      <c r="H11" s="2"/>
    </row>
    <row r="12" spans="1:19" ht="36" customHeight="1">
      <c r="B12" s="4"/>
      <c r="C12" s="162"/>
      <c r="D12" s="164"/>
      <c r="E12" s="11"/>
      <c r="F12" s="12"/>
      <c r="G12" s="28"/>
      <c r="H12" s="2"/>
    </row>
    <row r="13" spans="1:19" ht="36" customHeight="1">
      <c r="B13" s="4"/>
      <c r="C13" s="32"/>
      <c r="D13" s="31"/>
      <c r="E13" s="11"/>
      <c r="F13" s="12"/>
      <c r="G13" s="28"/>
      <c r="H13" s="2"/>
    </row>
    <row r="14" spans="1:19" ht="36" customHeight="1">
      <c r="B14" s="4"/>
      <c r="C14" s="4"/>
      <c r="D14" s="2"/>
      <c r="E14" s="4"/>
      <c r="F14" s="13"/>
      <c r="G14" s="2"/>
      <c r="H14" s="2"/>
    </row>
    <row r="15" spans="1:19" ht="36" customHeight="1">
      <c r="B15" s="4"/>
      <c r="C15" s="4"/>
      <c r="D15" s="2"/>
      <c r="E15" s="4"/>
      <c r="F15" s="13"/>
      <c r="G15" s="2"/>
      <c r="H15" s="2"/>
    </row>
    <row r="16" spans="1:19" ht="30" customHeight="1">
      <c r="A16" s="14"/>
      <c r="B16" s="14" t="s">
        <v>37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8.9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8.9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18.9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18.9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18.9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ht="18.9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ht="18.95" customHeight="1"/>
  </sheetData>
  <mergeCells count="11">
    <mergeCell ref="C7:D7"/>
    <mergeCell ref="C12:D12"/>
    <mergeCell ref="C4:D4"/>
    <mergeCell ref="B3:C3"/>
    <mergeCell ref="C11:D11"/>
    <mergeCell ref="C5:D5"/>
    <mergeCell ref="C6:D6"/>
    <mergeCell ref="C8:D8"/>
    <mergeCell ref="C9:D9"/>
    <mergeCell ref="D3:H3"/>
    <mergeCell ref="C10:D10"/>
  </mergeCells>
  <phoneticPr fontId="5"/>
  <printOptions horizontalCentered="1"/>
  <pageMargins left="0.59055118110236227" right="0.59055118110236227" top="0.94488188976377963" bottom="0.27559055118110237" header="0.74803149606299213" footer="0.31496062992125984"/>
  <pageSetup paperSize="9" firstPageNumber="7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O61"/>
  <sheetViews>
    <sheetView showZeros="0" zoomScale="85" zoomScaleNormal="85" zoomScaleSheetLayoutView="75" workbookViewId="0">
      <selection activeCell="H7" sqref="H7"/>
    </sheetView>
  </sheetViews>
  <sheetFormatPr defaultColWidth="9" defaultRowHeight="33.75" customHeight="1"/>
  <cols>
    <col min="1" max="1" width="3" style="1" customWidth="1"/>
    <col min="2" max="2" width="7.625" style="1" customWidth="1"/>
    <col min="3" max="3" width="22.125" style="17" customWidth="1"/>
    <col min="4" max="4" width="34.5" style="17" customWidth="1"/>
    <col min="5" max="5" width="11.25" style="17" customWidth="1"/>
    <col min="6" max="6" width="5" style="1" customWidth="1"/>
    <col min="7" max="7" width="16" style="35" customWidth="1"/>
    <col min="8" max="8" width="18.625" style="35" customWidth="1"/>
    <col min="9" max="9" width="21.25" style="17" customWidth="1"/>
    <col min="10" max="10" width="9" style="17"/>
    <col min="11" max="11" width="4.5" style="17" bestFit="1" customWidth="1"/>
    <col min="12" max="12" width="10.375" style="17" customWidth="1"/>
    <col min="13" max="13" width="10.5" style="17" bestFit="1" customWidth="1"/>
    <col min="14" max="14" width="9.5" style="17" bestFit="1" customWidth="1"/>
    <col min="15" max="15" width="11.625" style="17" bestFit="1" customWidth="1"/>
    <col min="16" max="16384" width="9" style="17"/>
  </cols>
  <sheetData>
    <row r="1" spans="2:15" ht="33.75" customHeight="1">
      <c r="B1" s="15" t="s">
        <v>13</v>
      </c>
      <c r="C1" s="15" t="s">
        <v>22</v>
      </c>
      <c r="D1" s="65" t="s">
        <v>21</v>
      </c>
      <c r="E1" s="15" t="s">
        <v>5</v>
      </c>
      <c r="F1" s="15" t="s">
        <v>14</v>
      </c>
      <c r="G1" s="16" t="s">
        <v>15</v>
      </c>
      <c r="H1" s="16" t="s">
        <v>16</v>
      </c>
      <c r="I1" s="15" t="s">
        <v>17</v>
      </c>
    </row>
    <row r="2" spans="2:15" ht="32.1" customHeight="1">
      <c r="B2" s="18" t="s">
        <v>20</v>
      </c>
      <c r="C2" s="19" t="s">
        <v>8</v>
      </c>
      <c r="D2" s="66"/>
      <c r="E2" s="20"/>
      <c r="F2" s="21"/>
      <c r="G2" s="20"/>
      <c r="H2" s="20"/>
      <c r="I2" s="22"/>
    </row>
    <row r="3" spans="2:15" ht="32.1" customHeight="1">
      <c r="B3" s="18"/>
      <c r="C3" s="19"/>
      <c r="D3" s="66"/>
      <c r="E3" s="20"/>
      <c r="F3" s="21"/>
      <c r="G3" s="20"/>
      <c r="H3" s="20"/>
      <c r="I3" s="22"/>
    </row>
    <row r="4" spans="2:15" ht="32.1" customHeight="1">
      <c r="B4" s="18"/>
      <c r="C4" s="19" t="s">
        <v>32</v>
      </c>
      <c r="D4" s="66"/>
      <c r="E4" s="20">
        <v>1</v>
      </c>
      <c r="F4" s="21" t="s">
        <v>18</v>
      </c>
      <c r="G4" s="20"/>
      <c r="H4" s="20"/>
      <c r="I4" s="99" t="s">
        <v>40</v>
      </c>
      <c r="L4" s="95"/>
      <c r="M4" s="39"/>
      <c r="N4" s="39"/>
      <c r="O4" s="38"/>
    </row>
    <row r="5" spans="2:15" ht="32.1" customHeight="1">
      <c r="B5" s="18"/>
      <c r="C5" s="29"/>
      <c r="D5" s="66"/>
      <c r="E5" s="24"/>
      <c r="F5" s="25"/>
      <c r="G5" s="24"/>
      <c r="H5" s="20"/>
      <c r="I5" s="37"/>
      <c r="L5" s="38"/>
      <c r="M5" s="82"/>
      <c r="O5" s="38"/>
    </row>
    <row r="6" spans="2:15" ht="32.1" customHeight="1">
      <c r="B6" s="18"/>
      <c r="C6" s="19"/>
      <c r="D6" s="66"/>
      <c r="E6" s="20"/>
      <c r="F6" s="21"/>
      <c r="G6" s="88"/>
      <c r="H6" s="87"/>
      <c r="I6" s="88"/>
      <c r="L6" s="38"/>
      <c r="O6" s="38"/>
    </row>
    <row r="7" spans="2:15" ht="32.1" customHeight="1">
      <c r="B7" s="18"/>
      <c r="C7" s="96" t="s">
        <v>56</v>
      </c>
      <c r="D7" s="96"/>
      <c r="E7" s="20"/>
      <c r="F7" s="21"/>
      <c r="G7" s="37"/>
      <c r="H7" s="20"/>
      <c r="I7" s="37"/>
      <c r="K7" s="1"/>
      <c r="L7" s="38"/>
      <c r="O7" s="38"/>
    </row>
    <row r="8" spans="2:15" ht="32.1" customHeight="1">
      <c r="B8" s="18"/>
      <c r="C8" s="96"/>
      <c r="D8" s="96"/>
      <c r="E8" s="20"/>
      <c r="F8" s="21"/>
      <c r="G8" s="37"/>
      <c r="H8" s="20"/>
      <c r="I8" s="37"/>
    </row>
    <row r="9" spans="2:15" ht="32.1" customHeight="1">
      <c r="B9" s="18"/>
      <c r="C9" s="97"/>
      <c r="D9" s="97"/>
      <c r="E9" s="20"/>
      <c r="F9" s="21"/>
      <c r="G9" s="30"/>
      <c r="H9" s="20"/>
      <c r="I9" s="30"/>
      <c r="L9" s="38"/>
    </row>
    <row r="10" spans="2:15" ht="32.1" customHeight="1">
      <c r="B10" s="18"/>
      <c r="C10" s="97"/>
      <c r="D10" s="97"/>
      <c r="E10" s="20"/>
      <c r="F10" s="21"/>
      <c r="G10" s="30"/>
      <c r="H10" s="20"/>
      <c r="I10" s="30"/>
      <c r="L10" s="38"/>
    </row>
    <row r="11" spans="2:15" ht="32.1" customHeight="1">
      <c r="B11" s="18"/>
      <c r="C11" s="97"/>
      <c r="D11" s="97"/>
      <c r="E11" s="20"/>
      <c r="F11" s="21"/>
      <c r="G11" s="30"/>
      <c r="H11" s="20"/>
      <c r="I11" s="30"/>
      <c r="L11" s="38"/>
    </row>
    <row r="12" spans="2:15" ht="32.1" customHeight="1">
      <c r="B12" s="18"/>
      <c r="C12" s="19"/>
      <c r="D12" s="66"/>
      <c r="E12" s="20"/>
      <c r="F12" s="21"/>
      <c r="G12" s="20"/>
      <c r="H12" s="20"/>
      <c r="I12" s="20"/>
      <c r="L12" s="38"/>
    </row>
    <row r="13" spans="2:15" ht="32.1" customHeight="1">
      <c r="B13" s="18"/>
      <c r="C13" s="19"/>
      <c r="D13" s="66"/>
      <c r="E13" s="20"/>
      <c r="F13" s="21"/>
      <c r="G13" s="20"/>
      <c r="H13" s="20"/>
      <c r="I13" s="30"/>
      <c r="L13" s="38"/>
    </row>
    <row r="14" spans="2:15" ht="32.1" customHeight="1">
      <c r="B14" s="18"/>
      <c r="C14" s="19"/>
      <c r="D14" s="66"/>
      <c r="E14" s="20"/>
      <c r="F14" s="21"/>
      <c r="G14" s="20"/>
      <c r="H14" s="20"/>
      <c r="I14" s="30"/>
      <c r="L14" s="38"/>
    </row>
    <row r="15" spans="2:15" ht="32.1" customHeight="1">
      <c r="B15" s="18"/>
      <c r="C15" s="19" t="s">
        <v>19</v>
      </c>
      <c r="D15" s="66"/>
      <c r="E15" s="20"/>
      <c r="F15" s="21"/>
      <c r="G15" s="20"/>
      <c r="H15" s="20"/>
      <c r="I15" s="22"/>
      <c r="L15" s="38"/>
    </row>
    <row r="16" spans="2:15" ht="32.1" customHeight="1">
      <c r="B16" s="18"/>
      <c r="C16" s="19"/>
      <c r="D16" s="66"/>
      <c r="E16" s="20"/>
      <c r="F16" s="21"/>
      <c r="G16" s="20"/>
      <c r="H16" s="20"/>
      <c r="I16" s="22"/>
    </row>
    <row r="17" spans="2:12" ht="32.1" customHeight="1">
      <c r="B17" s="18" t="s">
        <v>29</v>
      </c>
      <c r="C17" s="19" t="s">
        <v>0</v>
      </c>
      <c r="D17" s="66"/>
      <c r="E17" s="20"/>
      <c r="F17" s="21"/>
      <c r="G17" s="33"/>
      <c r="H17" s="20"/>
      <c r="I17" s="30"/>
    </row>
    <row r="18" spans="2:12" ht="32.1" customHeight="1">
      <c r="B18" s="18"/>
      <c r="C18" s="80"/>
      <c r="D18" s="90"/>
      <c r="E18" s="75"/>
      <c r="F18" s="76"/>
      <c r="G18" s="68"/>
      <c r="H18" s="75"/>
      <c r="I18" s="40"/>
      <c r="L18" s="38"/>
    </row>
    <row r="19" spans="2:12" ht="32.1" customHeight="1">
      <c r="B19" s="18"/>
      <c r="C19" s="80" t="s">
        <v>61</v>
      </c>
      <c r="D19" s="90"/>
      <c r="E19" s="75">
        <v>1</v>
      </c>
      <c r="F19" s="76" t="s">
        <v>18</v>
      </c>
      <c r="G19" s="68">
        <f>Ｂ!H2</f>
        <v>0</v>
      </c>
      <c r="H19" s="75"/>
      <c r="I19" s="40"/>
      <c r="L19" s="38"/>
    </row>
    <row r="20" spans="2:12" ht="32.1" customHeight="1">
      <c r="B20" s="18"/>
      <c r="C20" s="80"/>
      <c r="D20" s="90"/>
      <c r="E20" s="75"/>
      <c r="F20" s="76"/>
      <c r="G20" s="68"/>
      <c r="H20" s="75"/>
      <c r="I20" s="40"/>
      <c r="L20" s="38"/>
    </row>
    <row r="21" spans="2:12" ht="32.1" customHeight="1">
      <c r="B21" s="18"/>
      <c r="C21" s="94"/>
      <c r="D21" s="90"/>
      <c r="E21" s="75"/>
      <c r="F21" s="76"/>
      <c r="G21" s="68"/>
      <c r="H21" s="75"/>
      <c r="I21" s="40"/>
      <c r="L21" s="38"/>
    </row>
    <row r="22" spans="2:12" ht="32.1" customHeight="1">
      <c r="B22" s="18"/>
      <c r="C22" s="94"/>
      <c r="D22" s="90"/>
      <c r="E22" s="75"/>
      <c r="F22" s="76"/>
      <c r="G22" s="68"/>
      <c r="H22" s="75"/>
      <c r="I22" s="40"/>
      <c r="L22" s="38"/>
    </row>
    <row r="23" spans="2:12" ht="32.1" customHeight="1">
      <c r="B23" s="18"/>
      <c r="C23" s="94"/>
      <c r="D23" s="77"/>
      <c r="E23" s="75"/>
      <c r="F23" s="76"/>
      <c r="G23" s="68"/>
      <c r="H23" s="75"/>
      <c r="I23" s="40"/>
    </row>
    <row r="24" spans="2:12" ht="32.1" customHeight="1">
      <c r="B24" s="18"/>
      <c r="C24" s="80"/>
      <c r="D24" s="90"/>
      <c r="E24" s="75"/>
      <c r="F24" s="76"/>
      <c r="G24" s="68"/>
      <c r="H24" s="75"/>
      <c r="I24" s="40"/>
      <c r="L24" s="38"/>
    </row>
    <row r="25" spans="2:12" ht="32.1" customHeight="1">
      <c r="B25" s="18"/>
      <c r="C25" s="81"/>
      <c r="D25" s="77"/>
      <c r="E25" s="75"/>
      <c r="F25" s="76"/>
      <c r="G25" s="68"/>
      <c r="H25" s="75"/>
      <c r="I25" s="40"/>
    </row>
    <row r="26" spans="2:12" ht="32.1" customHeight="1">
      <c r="B26" s="18"/>
      <c r="C26" s="81"/>
      <c r="D26" s="90"/>
      <c r="E26" s="75"/>
      <c r="F26" s="76"/>
      <c r="G26" s="68"/>
      <c r="H26" s="75"/>
      <c r="I26" s="40"/>
    </row>
    <row r="27" spans="2:12" ht="32.1" customHeight="1">
      <c r="B27" s="18"/>
      <c r="C27" s="80"/>
      <c r="D27" s="77"/>
      <c r="E27" s="75"/>
      <c r="F27" s="76"/>
      <c r="G27" s="68"/>
      <c r="H27" s="75"/>
      <c r="I27" s="40"/>
    </row>
    <row r="28" spans="2:12" ht="32.1" customHeight="1">
      <c r="B28" s="18"/>
      <c r="C28" s="80"/>
      <c r="D28" s="77"/>
      <c r="E28" s="92"/>
      <c r="F28" s="76"/>
      <c r="G28" s="68"/>
      <c r="H28" s="75"/>
      <c r="I28" s="40"/>
    </row>
    <row r="29" spans="2:12" ht="32.1" customHeight="1">
      <c r="B29" s="23"/>
      <c r="C29" s="80"/>
      <c r="D29" s="77"/>
      <c r="E29" s="75"/>
      <c r="F29" s="76"/>
      <c r="G29" s="68"/>
      <c r="H29" s="75"/>
      <c r="I29" s="40"/>
    </row>
    <row r="30" spans="2:12" ht="32.1" customHeight="1">
      <c r="B30" s="23"/>
      <c r="C30" s="19" t="s">
        <v>19</v>
      </c>
      <c r="D30" s="67"/>
      <c r="E30" s="20"/>
      <c r="F30" s="21"/>
      <c r="G30" s="20"/>
      <c r="H30" s="20"/>
      <c r="I30" s="30" t="s">
        <v>50</v>
      </c>
    </row>
    <row r="31" spans="2:12" ht="32.1" customHeight="1">
      <c r="B31" s="18"/>
      <c r="C31" s="80"/>
      <c r="D31" s="77"/>
      <c r="E31" s="75"/>
      <c r="F31" s="76"/>
      <c r="G31" s="68"/>
      <c r="H31" s="75"/>
      <c r="I31" s="40"/>
    </row>
    <row r="32" spans="2:12" ht="32.1" customHeight="1">
      <c r="B32" s="23" t="s">
        <v>28</v>
      </c>
      <c r="C32" s="20" t="s">
        <v>27</v>
      </c>
      <c r="D32" s="67"/>
      <c r="E32" s="20"/>
      <c r="F32" s="21"/>
      <c r="G32" s="20"/>
      <c r="H32" s="20"/>
      <c r="I32" s="30"/>
    </row>
    <row r="33" spans="2:14" ht="32.1" customHeight="1">
      <c r="B33" s="23"/>
      <c r="C33" s="20"/>
      <c r="D33" s="67"/>
      <c r="E33" s="20"/>
      <c r="F33" s="21"/>
      <c r="G33" s="20"/>
      <c r="H33" s="20"/>
      <c r="I33" s="30"/>
      <c r="M33" s="1"/>
    </row>
    <row r="34" spans="2:14" ht="32.1" customHeight="1">
      <c r="B34" s="23"/>
      <c r="C34" s="20" t="s">
        <v>27</v>
      </c>
      <c r="D34" s="66"/>
      <c r="E34" s="20">
        <v>1</v>
      </c>
      <c r="F34" s="21" t="s">
        <v>18</v>
      </c>
      <c r="G34" s="20">
        <v>0</v>
      </c>
      <c r="H34" s="20"/>
      <c r="I34" s="100" t="s">
        <v>41</v>
      </c>
      <c r="L34" s="95"/>
      <c r="M34" s="39"/>
      <c r="N34" s="38"/>
    </row>
    <row r="35" spans="2:14" ht="32.1" customHeight="1">
      <c r="B35" s="23"/>
      <c r="C35" s="19"/>
      <c r="D35" s="67"/>
      <c r="E35" s="20"/>
      <c r="F35" s="21"/>
      <c r="G35" s="20"/>
      <c r="H35" s="20"/>
      <c r="I35" s="30"/>
      <c r="L35" s="38"/>
      <c r="M35" s="39"/>
      <c r="N35" s="38"/>
    </row>
    <row r="36" spans="2:14" ht="32.1" customHeight="1">
      <c r="B36" s="23"/>
      <c r="C36" s="19"/>
      <c r="D36" s="67"/>
      <c r="E36" s="20"/>
      <c r="F36" s="21"/>
      <c r="G36" s="20"/>
      <c r="H36" s="20"/>
      <c r="I36" s="30"/>
      <c r="L36" s="38"/>
      <c r="M36" s="39"/>
      <c r="N36" s="38"/>
    </row>
    <row r="37" spans="2:14" ht="32.1" customHeight="1">
      <c r="B37" s="18"/>
      <c r="C37" s="96" t="s">
        <v>51</v>
      </c>
      <c r="D37" s="96"/>
      <c r="E37" s="20"/>
      <c r="F37" s="21"/>
      <c r="G37" s="33"/>
      <c r="H37" s="20"/>
      <c r="I37" s="30"/>
      <c r="L37" s="38"/>
      <c r="N37" s="38"/>
    </row>
    <row r="38" spans="2:14" ht="32.1" customHeight="1">
      <c r="B38" s="18"/>
      <c r="C38" s="96"/>
      <c r="D38" s="96"/>
      <c r="E38" s="20"/>
      <c r="F38" s="21"/>
      <c r="G38" s="33"/>
      <c r="H38" s="20"/>
      <c r="I38" s="91"/>
      <c r="L38" s="38"/>
    </row>
    <row r="39" spans="2:14" ht="32.1" customHeight="1">
      <c r="B39" s="23"/>
      <c r="C39" s="98"/>
      <c r="D39" s="98"/>
      <c r="E39" s="36"/>
      <c r="F39" s="21"/>
      <c r="G39" s="33"/>
      <c r="H39" s="20"/>
      <c r="I39" s="91"/>
    </row>
    <row r="40" spans="2:14" ht="32.1" customHeight="1">
      <c r="B40" s="23"/>
      <c r="C40" s="98"/>
      <c r="D40" s="98"/>
      <c r="E40" s="36"/>
      <c r="F40" s="21"/>
      <c r="G40" s="33"/>
      <c r="H40" s="20"/>
      <c r="I40" s="30"/>
    </row>
    <row r="41" spans="2:14" ht="32.1" customHeight="1">
      <c r="B41" s="23"/>
      <c r="C41" s="98"/>
      <c r="D41" s="101"/>
      <c r="E41" s="36"/>
      <c r="F41" s="21"/>
      <c r="G41" s="33"/>
      <c r="H41" s="20"/>
      <c r="I41" s="30"/>
    </row>
    <row r="42" spans="2:14" ht="32.1" customHeight="1">
      <c r="B42" s="23"/>
      <c r="C42" s="20"/>
      <c r="D42" s="66"/>
      <c r="E42" s="36"/>
      <c r="F42" s="21"/>
      <c r="G42" s="33"/>
      <c r="H42" s="20"/>
      <c r="I42" s="30"/>
    </row>
    <row r="43" spans="2:14" ht="32.1" customHeight="1">
      <c r="B43" s="23"/>
      <c r="C43" s="20"/>
      <c r="D43" s="66"/>
      <c r="E43" s="36"/>
      <c r="F43" s="21"/>
      <c r="G43" s="33"/>
      <c r="H43" s="20"/>
      <c r="I43" s="30"/>
    </row>
    <row r="44" spans="2:14" ht="32.1" customHeight="1">
      <c r="B44" s="23"/>
      <c r="C44" s="20"/>
      <c r="D44" s="66"/>
      <c r="E44" s="36"/>
      <c r="F44" s="21"/>
      <c r="G44" s="33"/>
      <c r="H44" s="20"/>
      <c r="I44" s="30"/>
    </row>
    <row r="45" spans="2:14" ht="32.1" customHeight="1">
      <c r="B45" s="23"/>
      <c r="C45" s="19" t="s">
        <v>19</v>
      </c>
      <c r="D45" s="66"/>
      <c r="E45" s="20"/>
      <c r="F45" s="21"/>
      <c r="G45" s="33"/>
      <c r="H45" s="20"/>
      <c r="I45" s="30"/>
    </row>
    <row r="46" spans="2:14" ht="32.1" customHeight="1">
      <c r="B46" s="26"/>
      <c r="C46" s="34"/>
      <c r="D46" s="66"/>
      <c r="E46" s="20"/>
      <c r="F46" s="21"/>
      <c r="G46" s="33"/>
      <c r="H46" s="20"/>
      <c r="I46" s="30"/>
    </row>
    <row r="47" spans="2:14" ht="32.1" customHeight="1">
      <c r="B47" s="23" t="s">
        <v>30</v>
      </c>
      <c r="C47" s="20" t="s">
        <v>31</v>
      </c>
      <c r="D47" s="66"/>
      <c r="E47" s="36"/>
      <c r="F47" s="21"/>
      <c r="G47" s="33"/>
      <c r="H47" s="20"/>
      <c r="I47" s="30"/>
    </row>
    <row r="48" spans="2:14" ht="32.1" customHeight="1">
      <c r="B48" s="23"/>
      <c r="C48" s="20"/>
      <c r="D48" s="66"/>
      <c r="E48" s="20"/>
      <c r="F48" s="21"/>
      <c r="G48" s="33"/>
      <c r="H48" s="20"/>
      <c r="I48" s="30"/>
      <c r="M48" s="1"/>
    </row>
    <row r="49" spans="2:13" ht="32.1" customHeight="1">
      <c r="B49" s="23"/>
      <c r="C49" s="19" t="s">
        <v>31</v>
      </c>
      <c r="D49" s="66"/>
      <c r="E49" s="20">
        <v>1</v>
      </c>
      <c r="F49" s="21" t="s">
        <v>18</v>
      </c>
      <c r="G49" s="33"/>
      <c r="H49" s="20"/>
      <c r="I49" s="100" t="s">
        <v>42</v>
      </c>
      <c r="L49" s="95"/>
      <c r="M49" s="39"/>
    </row>
    <row r="50" spans="2:13" ht="32.1" customHeight="1">
      <c r="B50" s="26"/>
      <c r="C50" s="34"/>
      <c r="D50" s="66"/>
      <c r="E50" s="20"/>
      <c r="F50" s="21"/>
      <c r="G50" s="33"/>
      <c r="H50" s="20"/>
      <c r="I50" s="30"/>
    </row>
    <row r="51" spans="2:13" ht="32.1" customHeight="1">
      <c r="B51" s="26"/>
      <c r="C51" s="34"/>
      <c r="D51" s="66"/>
      <c r="E51" s="20"/>
      <c r="F51" s="21"/>
      <c r="G51" s="33"/>
      <c r="H51" s="20"/>
      <c r="I51" s="30"/>
    </row>
    <row r="52" spans="2:13" ht="32.1" customHeight="1">
      <c r="B52" s="18"/>
      <c r="C52" s="96" t="s">
        <v>52</v>
      </c>
      <c r="D52" s="96"/>
      <c r="E52" s="20"/>
      <c r="F52" s="21"/>
      <c r="G52" s="33"/>
      <c r="H52" s="20"/>
      <c r="I52" s="30"/>
    </row>
    <row r="53" spans="2:13" ht="32.1" customHeight="1">
      <c r="B53" s="18"/>
      <c r="C53" s="96"/>
      <c r="D53" s="96"/>
      <c r="E53" s="20"/>
      <c r="F53" s="21"/>
      <c r="G53" s="33"/>
      <c r="H53" s="20"/>
      <c r="I53" s="30"/>
    </row>
    <row r="54" spans="2:13" ht="32.1" customHeight="1">
      <c r="B54" s="18"/>
      <c r="C54" s="96"/>
      <c r="D54" s="96"/>
      <c r="E54" s="20"/>
      <c r="F54" s="21"/>
      <c r="G54" s="33"/>
      <c r="H54" s="20"/>
      <c r="I54" s="30"/>
    </row>
    <row r="55" spans="2:13" ht="32.1" customHeight="1">
      <c r="B55" s="23"/>
      <c r="C55" s="98"/>
      <c r="D55" s="98"/>
      <c r="E55" s="36"/>
      <c r="F55" s="21"/>
      <c r="G55" s="33"/>
      <c r="H55" s="20"/>
      <c r="I55" s="30"/>
    </row>
    <row r="56" spans="2:13" ht="32.1" customHeight="1">
      <c r="B56" s="23"/>
      <c r="C56" s="98"/>
      <c r="D56" s="98"/>
      <c r="E56" s="36"/>
      <c r="F56" s="21"/>
      <c r="G56" s="33"/>
      <c r="H56" s="20"/>
      <c r="I56" s="30"/>
    </row>
    <row r="57" spans="2:13" ht="32.1" customHeight="1">
      <c r="B57" s="23"/>
      <c r="C57" s="20"/>
      <c r="D57" s="66"/>
      <c r="E57" s="36"/>
      <c r="F57" s="21"/>
      <c r="G57" s="33"/>
      <c r="H57" s="20"/>
      <c r="I57" s="30"/>
    </row>
    <row r="58" spans="2:13" ht="32.1" customHeight="1">
      <c r="B58" s="23"/>
      <c r="C58" s="20"/>
      <c r="D58" s="66"/>
      <c r="E58" s="20"/>
      <c r="F58" s="21"/>
      <c r="G58" s="33"/>
      <c r="H58" s="20"/>
      <c r="I58" s="30"/>
    </row>
    <row r="59" spans="2:13" ht="32.1" customHeight="1">
      <c r="B59" s="23"/>
      <c r="C59" s="20"/>
      <c r="D59" s="66"/>
      <c r="E59" s="20"/>
      <c r="F59" s="21"/>
      <c r="G59" s="33"/>
      <c r="H59" s="20"/>
      <c r="I59" s="30"/>
    </row>
    <row r="60" spans="2:13" ht="32.1" customHeight="1">
      <c r="B60" s="23"/>
      <c r="C60" s="19" t="s">
        <v>19</v>
      </c>
      <c r="D60" s="66"/>
      <c r="E60" s="36"/>
      <c r="F60" s="21"/>
      <c r="G60" s="33"/>
      <c r="H60" s="20"/>
      <c r="I60" s="30"/>
    </row>
    <row r="61" spans="2:13" ht="32.1" customHeight="1">
      <c r="B61" s="18"/>
      <c r="C61" s="20"/>
      <c r="D61" s="66"/>
      <c r="E61" s="20"/>
      <c r="F61" s="21"/>
      <c r="G61" s="33"/>
      <c r="H61" s="33"/>
      <c r="I61" s="30"/>
    </row>
  </sheetData>
  <phoneticPr fontId="5"/>
  <printOptions horizontalCentered="1"/>
  <pageMargins left="0.59055118110236227" right="0.59055118110236227" top="0.94488188976377963" bottom="0.27559055118110237" header="0.74803149606299213" footer="0.31496062992125984"/>
  <pageSetup paperSize="9" scale="96" firstPageNumber="2" orientation="landscape" useFirstPageNumber="1" horizontalDpi="4294967295" verticalDpi="300" r:id="rId1"/>
  <headerFooter alignWithMargins="0">
    <oddHeader>&amp;L（修繕内訳書）</oddHeader>
    <oddFooter>&amp;L&amp;"ＭＳ 明朝,標準"&amp;12（NO.&amp;P）</oddFooter>
  </headerFooter>
  <rowBreaks count="3" manualBreakCount="3">
    <brk id="16" min="1" max="8" man="1"/>
    <brk id="31" min="1" max="8" man="1"/>
    <brk id="46" min="1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R32"/>
  <sheetViews>
    <sheetView showZeros="0" zoomScaleNormal="100" zoomScaleSheetLayoutView="83" workbookViewId="0">
      <selection activeCell="I4" sqref="I4"/>
    </sheetView>
  </sheetViews>
  <sheetFormatPr defaultColWidth="9" defaultRowHeight="32.1" customHeight="1"/>
  <cols>
    <col min="1" max="1" width="3" style="69" customWidth="1"/>
    <col min="2" max="2" width="7.625" style="69" customWidth="1"/>
    <col min="3" max="3" width="36.875" style="72" customWidth="1"/>
    <col min="4" max="4" width="18.75" style="72" customWidth="1"/>
    <col min="5" max="5" width="12.125" style="72" customWidth="1"/>
    <col min="6" max="6" width="5" style="69" customWidth="1"/>
    <col min="7" max="7" width="16" style="79" customWidth="1"/>
    <col min="8" max="8" width="18.625" style="79" customWidth="1"/>
    <col min="9" max="9" width="21.25" style="72" customWidth="1"/>
    <col min="10" max="16384" width="9" style="72"/>
  </cols>
  <sheetData>
    <row r="1" spans="2:18" ht="32.1" customHeight="1">
      <c r="B1" s="70" t="s">
        <v>13</v>
      </c>
      <c r="C1" s="70" t="s">
        <v>22</v>
      </c>
      <c r="D1" s="54" t="s">
        <v>38</v>
      </c>
      <c r="E1" s="70" t="s">
        <v>39</v>
      </c>
      <c r="F1" s="70" t="s">
        <v>14</v>
      </c>
      <c r="G1" s="71" t="s">
        <v>15</v>
      </c>
      <c r="H1" s="71" t="s">
        <v>16</v>
      </c>
      <c r="I1" s="70" t="s">
        <v>17</v>
      </c>
    </row>
    <row r="2" spans="2:18" ht="32.1" customHeight="1">
      <c r="B2" s="63" t="s">
        <v>60</v>
      </c>
      <c r="C2" s="19" t="s">
        <v>59</v>
      </c>
      <c r="D2" s="74"/>
      <c r="E2" s="75"/>
      <c r="F2" s="76"/>
      <c r="G2" s="68"/>
      <c r="H2" s="75"/>
      <c r="I2" s="40" t="s">
        <v>49</v>
      </c>
    </row>
    <row r="3" spans="2:18" ht="32.1" customHeight="1">
      <c r="B3" s="63"/>
      <c r="C3" s="93" t="s">
        <v>66</v>
      </c>
      <c r="D3" s="90" t="s">
        <v>67</v>
      </c>
      <c r="E3" s="89">
        <v>76</v>
      </c>
      <c r="F3" s="76" t="s">
        <v>57</v>
      </c>
      <c r="G3" s="68"/>
      <c r="H3" s="75"/>
      <c r="I3" s="40" t="s">
        <v>94</v>
      </c>
    </row>
    <row r="4" spans="2:18" ht="32.1" customHeight="1">
      <c r="B4" s="63"/>
      <c r="C4" s="81" t="s">
        <v>65</v>
      </c>
      <c r="D4" s="77"/>
      <c r="E4" s="89">
        <v>1</v>
      </c>
      <c r="F4" s="76" t="s">
        <v>18</v>
      </c>
      <c r="G4" s="68"/>
      <c r="H4" s="75"/>
      <c r="I4" s="40"/>
      <c r="L4" s="103"/>
      <c r="M4" s="104"/>
      <c r="Q4" s="103"/>
      <c r="R4" s="104"/>
    </row>
    <row r="5" spans="2:18" ht="32.1" customHeight="1">
      <c r="B5" s="63"/>
      <c r="C5" s="80" t="s">
        <v>63</v>
      </c>
      <c r="D5" s="77" t="s">
        <v>68</v>
      </c>
      <c r="E5" s="89">
        <v>1</v>
      </c>
      <c r="F5" s="76" t="s">
        <v>18</v>
      </c>
      <c r="G5" s="68"/>
      <c r="H5" s="75"/>
      <c r="I5" s="40"/>
    </row>
    <row r="6" spans="2:18" ht="32.1" customHeight="1">
      <c r="B6" s="63"/>
      <c r="C6" s="80" t="s">
        <v>58</v>
      </c>
      <c r="D6" s="90"/>
      <c r="E6" s="89">
        <v>1</v>
      </c>
      <c r="F6" s="76" t="s">
        <v>18</v>
      </c>
      <c r="G6" s="68"/>
      <c r="H6" s="75"/>
      <c r="I6" s="40"/>
    </row>
    <row r="7" spans="2:18" ht="32.1" customHeight="1">
      <c r="B7" s="63"/>
      <c r="C7" s="80" t="s">
        <v>91</v>
      </c>
      <c r="D7" s="90"/>
      <c r="E7" s="89">
        <v>1</v>
      </c>
      <c r="F7" s="76" t="s">
        <v>18</v>
      </c>
      <c r="G7" s="68"/>
      <c r="H7" s="75"/>
      <c r="I7" s="40"/>
    </row>
    <row r="8" spans="2:18" ht="32.1" customHeight="1">
      <c r="B8" s="63"/>
      <c r="C8" s="81" t="s">
        <v>90</v>
      </c>
      <c r="D8" s="77"/>
      <c r="E8" s="89">
        <v>1</v>
      </c>
      <c r="F8" s="76" t="s">
        <v>18</v>
      </c>
      <c r="G8" s="68"/>
      <c r="H8" s="75"/>
      <c r="I8" s="40"/>
    </row>
    <row r="9" spans="2:18" ht="32.1" customHeight="1">
      <c r="B9" s="63"/>
      <c r="C9" s="81"/>
      <c r="D9" s="90"/>
      <c r="E9" s="89"/>
      <c r="F9" s="76"/>
      <c r="G9" s="68"/>
      <c r="H9" s="75"/>
      <c r="I9" s="40"/>
    </row>
    <row r="10" spans="2:18" ht="32.1" customHeight="1">
      <c r="B10" s="63"/>
      <c r="C10" s="81"/>
      <c r="D10" s="90"/>
      <c r="E10" s="89"/>
      <c r="F10" s="76"/>
      <c r="G10" s="68"/>
      <c r="H10" s="75"/>
      <c r="I10" s="40"/>
    </row>
    <row r="11" spans="2:18" ht="32.1" customHeight="1">
      <c r="B11" s="63"/>
      <c r="C11" s="81"/>
      <c r="D11" s="90"/>
      <c r="E11" s="89"/>
      <c r="F11" s="76"/>
      <c r="G11" s="68"/>
      <c r="H11" s="75"/>
      <c r="I11" s="40"/>
    </row>
    <row r="12" spans="2:18" ht="32.1" customHeight="1">
      <c r="B12" s="63"/>
      <c r="C12" s="80"/>
      <c r="D12" s="90"/>
      <c r="E12" s="89"/>
      <c r="F12" s="76"/>
      <c r="G12" s="68"/>
      <c r="H12" s="75"/>
      <c r="I12" s="40"/>
    </row>
    <row r="13" spans="2:18" ht="32.1" customHeight="1">
      <c r="B13" s="63"/>
      <c r="C13" s="80"/>
      <c r="D13" s="90"/>
      <c r="E13" s="89"/>
      <c r="F13" s="76"/>
      <c r="G13" s="68"/>
      <c r="H13" s="75"/>
      <c r="I13" s="40"/>
    </row>
    <row r="14" spans="2:18" ht="32.1" customHeight="1">
      <c r="B14" s="63"/>
      <c r="C14" s="80"/>
      <c r="D14" s="90"/>
      <c r="E14" s="89"/>
      <c r="F14" s="76"/>
      <c r="G14" s="68"/>
      <c r="H14" s="75"/>
      <c r="I14" s="40"/>
    </row>
    <row r="15" spans="2:18" ht="32.1" customHeight="1">
      <c r="B15" s="63"/>
      <c r="C15" s="81"/>
      <c r="D15" s="90"/>
      <c r="E15" s="89"/>
      <c r="F15" s="76"/>
      <c r="G15" s="68"/>
      <c r="H15" s="75"/>
      <c r="I15" s="40"/>
    </row>
    <row r="16" spans="2:18" ht="32.1" customHeight="1">
      <c r="B16" s="63"/>
      <c r="C16" s="81"/>
      <c r="D16" s="77"/>
      <c r="E16" s="89"/>
      <c r="F16" s="76"/>
      <c r="G16" s="68"/>
      <c r="H16" s="75">
        <f t="shared" ref="H16:H19" si="0">E16*G16</f>
        <v>0</v>
      </c>
      <c r="I16" s="40"/>
    </row>
    <row r="17" spans="2:9" ht="32.1" customHeight="1">
      <c r="B17" s="63"/>
      <c r="C17" s="80"/>
      <c r="D17" s="77"/>
      <c r="E17" s="89"/>
      <c r="F17" s="76"/>
      <c r="G17" s="68"/>
      <c r="H17" s="75">
        <f t="shared" si="0"/>
        <v>0</v>
      </c>
      <c r="I17" s="40"/>
    </row>
    <row r="18" spans="2:9" ht="32.1" customHeight="1">
      <c r="B18" s="63"/>
      <c r="C18" s="80"/>
      <c r="D18" s="77"/>
      <c r="E18" s="89"/>
      <c r="F18" s="76"/>
      <c r="G18" s="68"/>
      <c r="H18" s="75">
        <f t="shared" si="0"/>
        <v>0</v>
      </c>
      <c r="I18" s="40"/>
    </row>
    <row r="19" spans="2:9" ht="32.1" customHeight="1">
      <c r="B19" s="63"/>
      <c r="C19" s="80"/>
      <c r="D19" s="77"/>
      <c r="E19" s="89"/>
      <c r="F19" s="76"/>
      <c r="G19" s="68"/>
      <c r="H19" s="75">
        <f t="shared" si="0"/>
        <v>0</v>
      </c>
      <c r="I19" s="40"/>
    </row>
    <row r="20" spans="2:9" ht="32.1" customHeight="1">
      <c r="B20" s="63"/>
      <c r="C20" s="83"/>
      <c r="D20" s="77"/>
      <c r="E20" s="89"/>
      <c r="F20" s="76"/>
      <c r="G20" s="68"/>
      <c r="H20" s="75"/>
      <c r="I20" s="40"/>
    </row>
    <row r="21" spans="2:9" ht="32.1" customHeight="1">
      <c r="B21" s="63"/>
      <c r="C21" s="80"/>
      <c r="D21" s="77"/>
      <c r="E21" s="89"/>
      <c r="F21" s="76"/>
      <c r="G21" s="68"/>
      <c r="H21" s="75"/>
      <c r="I21" s="40"/>
    </row>
    <row r="22" spans="2:9" ht="32.1" customHeight="1">
      <c r="B22" s="63"/>
      <c r="C22" s="80"/>
      <c r="D22" s="77"/>
      <c r="E22" s="89"/>
      <c r="F22" s="76"/>
      <c r="G22" s="68"/>
      <c r="H22" s="75"/>
      <c r="I22" s="40"/>
    </row>
    <row r="23" spans="2:9" ht="32.1" customHeight="1">
      <c r="B23" s="63"/>
      <c r="C23" s="80"/>
      <c r="D23" s="77"/>
      <c r="E23" s="89"/>
      <c r="F23" s="76"/>
      <c r="G23" s="68"/>
      <c r="H23" s="75"/>
      <c r="I23" s="40"/>
    </row>
    <row r="24" spans="2:9" ht="32.1" customHeight="1">
      <c r="B24" s="63"/>
      <c r="C24" s="173"/>
      <c r="D24" s="174"/>
      <c r="E24" s="89"/>
      <c r="F24" s="76"/>
      <c r="G24" s="68"/>
      <c r="H24" s="75"/>
      <c r="I24" s="78"/>
    </row>
    <row r="25" spans="2:9" ht="32.1" customHeight="1">
      <c r="B25" s="63"/>
      <c r="C25" s="175"/>
      <c r="D25" s="176"/>
      <c r="E25" s="89"/>
      <c r="F25" s="76"/>
      <c r="G25" s="68"/>
      <c r="H25" s="75"/>
      <c r="I25" s="78"/>
    </row>
    <row r="26" spans="2:9" ht="32.1" customHeight="1">
      <c r="B26" s="63"/>
      <c r="C26" s="175"/>
      <c r="D26" s="176"/>
      <c r="E26" s="89"/>
      <c r="F26" s="76"/>
      <c r="G26" s="68"/>
      <c r="H26" s="75"/>
      <c r="I26" s="40"/>
    </row>
    <row r="27" spans="2:9" ht="32.1" customHeight="1">
      <c r="B27" s="63"/>
      <c r="C27" s="175"/>
      <c r="D27" s="176"/>
      <c r="E27" s="89"/>
      <c r="F27" s="76"/>
      <c r="G27" s="68"/>
      <c r="H27" s="75"/>
      <c r="I27" s="40"/>
    </row>
    <row r="28" spans="2:9" ht="32.1" customHeight="1">
      <c r="B28" s="63"/>
      <c r="C28" s="175"/>
      <c r="D28" s="176"/>
      <c r="E28" s="89"/>
      <c r="F28" s="76"/>
      <c r="G28" s="68"/>
      <c r="H28" s="75"/>
      <c r="I28" s="40"/>
    </row>
    <row r="29" spans="2:9" ht="32.1" customHeight="1">
      <c r="B29" s="63"/>
      <c r="C29" s="175"/>
      <c r="D29" s="176"/>
      <c r="E29" s="89"/>
      <c r="F29" s="76"/>
      <c r="G29" s="68"/>
      <c r="H29" s="75"/>
      <c r="I29" s="40"/>
    </row>
    <row r="30" spans="2:9" ht="32.1" customHeight="1">
      <c r="B30" s="63"/>
      <c r="C30" s="177"/>
      <c r="D30" s="178"/>
      <c r="E30" s="89"/>
      <c r="F30" s="76"/>
      <c r="G30" s="68"/>
      <c r="H30" s="75"/>
      <c r="I30" s="40"/>
    </row>
    <row r="31" spans="2:9" ht="32.1" customHeight="1">
      <c r="B31" s="64"/>
      <c r="C31" s="73" t="s">
        <v>19</v>
      </c>
      <c r="D31" s="77"/>
      <c r="E31" s="89"/>
      <c r="F31" s="76"/>
      <c r="G31" s="75"/>
      <c r="H31" s="75"/>
      <c r="I31" s="40"/>
    </row>
    <row r="32" spans="2:9" ht="32.1" customHeight="1">
      <c r="B32" s="63"/>
      <c r="C32" s="73"/>
      <c r="D32" s="74"/>
      <c r="E32" s="75"/>
      <c r="F32" s="76"/>
      <c r="G32" s="75"/>
      <c r="H32" s="75"/>
      <c r="I32" s="40"/>
    </row>
  </sheetData>
  <mergeCells count="1">
    <mergeCell ref="C24:D30"/>
  </mergeCells>
  <phoneticPr fontId="5"/>
  <printOptions horizontalCentered="1"/>
  <pageMargins left="0.59055118110236227" right="0.59055118110236227" top="0.94488188976377963" bottom="0.27559055118110237" header="0.74803149606299213" footer="0"/>
  <pageSetup paperSize="9" scale="97" firstPageNumber="6" orientation="landscape" useFirstPageNumber="1" horizontalDpi="300" verticalDpi="300" r:id="rId1"/>
  <headerFooter alignWithMargins="0">
    <oddHeader>&amp;L（修繕内訳書）</oddHeader>
    <oddFooter>&amp;L&amp;"ＭＳ 明朝,標準"&amp;12（NO.&amp;P）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7"/>
  <sheetViews>
    <sheetView zoomScale="85" zoomScaleNormal="85" zoomScaleSheetLayoutView="62" workbookViewId="0">
      <selection activeCell="AF29" sqref="AF29"/>
    </sheetView>
  </sheetViews>
  <sheetFormatPr defaultColWidth="8.75" defaultRowHeight="13.5"/>
  <cols>
    <col min="1" max="1" width="4.875" style="107" customWidth="1"/>
    <col min="2" max="5" width="8.75" style="107"/>
    <col min="6" max="7" width="4.375" style="107" customWidth="1"/>
    <col min="8" max="8" width="8.75" style="107"/>
    <col min="9" max="9" width="1.375" style="107" customWidth="1"/>
    <col min="10" max="10" width="4.875" style="107" customWidth="1"/>
    <col min="11" max="14" width="8.75" style="107"/>
    <col min="15" max="16" width="4.375" style="107" customWidth="1"/>
    <col min="17" max="17" width="8.75" style="107"/>
    <col min="18" max="24" width="8.75" style="107" hidden="1" customWidth="1"/>
    <col min="25" max="25" width="0" style="107" hidden="1" customWidth="1"/>
    <col min="26" max="16384" width="8.75" style="107"/>
  </cols>
  <sheetData>
    <row r="1" spans="1:17" ht="24" customHeight="1">
      <c r="A1" s="105" t="s">
        <v>92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ht="3.95" customHeight="1"/>
    <row r="3" spans="1:17" s="108" customFormat="1" ht="17.25">
      <c r="A3" s="108" t="s">
        <v>69</v>
      </c>
      <c r="G3" s="109" t="s">
        <v>70</v>
      </c>
      <c r="P3" s="109"/>
    </row>
    <row r="4" spans="1:17" ht="3" customHeight="1">
      <c r="A4" s="110"/>
      <c r="B4" s="110"/>
      <c r="C4" s="110"/>
      <c r="D4" s="110"/>
      <c r="E4" s="110"/>
      <c r="F4" s="110"/>
      <c r="G4" s="110"/>
      <c r="H4" s="110"/>
    </row>
    <row r="5" spans="1:17" s="112" customFormat="1">
      <c r="A5" s="111" t="s">
        <v>71</v>
      </c>
      <c r="B5" s="111" t="s">
        <v>72</v>
      </c>
      <c r="C5" s="111" t="s">
        <v>73</v>
      </c>
      <c r="D5" s="111" t="s">
        <v>74</v>
      </c>
      <c r="E5" s="111" t="s">
        <v>75</v>
      </c>
      <c r="F5" s="179" t="s">
        <v>76</v>
      </c>
      <c r="G5" s="179"/>
      <c r="H5" s="111" t="s">
        <v>77</v>
      </c>
      <c r="J5" s="111" t="s">
        <v>71</v>
      </c>
      <c r="K5" s="111" t="s">
        <v>72</v>
      </c>
      <c r="L5" s="111" t="s">
        <v>73</v>
      </c>
      <c r="M5" s="111" t="s">
        <v>74</v>
      </c>
      <c r="N5" s="111" t="s">
        <v>75</v>
      </c>
      <c r="O5" s="179" t="s">
        <v>76</v>
      </c>
      <c r="P5" s="179"/>
      <c r="Q5" s="111" t="s">
        <v>77</v>
      </c>
    </row>
    <row r="6" spans="1:17">
      <c r="A6" s="113">
        <v>1</v>
      </c>
      <c r="B6" s="114">
        <v>1985</v>
      </c>
      <c r="C6" s="113" t="s">
        <v>78</v>
      </c>
      <c r="D6" s="114" t="s">
        <v>78</v>
      </c>
      <c r="E6" s="113" t="s">
        <v>79</v>
      </c>
      <c r="F6" s="115">
        <v>6</v>
      </c>
      <c r="G6" s="116">
        <v>2</v>
      </c>
      <c r="H6" s="117"/>
      <c r="J6" s="118"/>
      <c r="K6" s="119"/>
      <c r="L6" s="118"/>
      <c r="M6" s="119"/>
      <c r="N6" s="118"/>
      <c r="O6" s="120"/>
      <c r="P6" s="121"/>
      <c r="Q6" s="122"/>
    </row>
    <row r="7" spans="1:17">
      <c r="A7" s="113">
        <v>2</v>
      </c>
      <c r="B7" s="114">
        <v>1985</v>
      </c>
      <c r="C7" s="113" t="s">
        <v>78</v>
      </c>
      <c r="D7" s="114" t="s">
        <v>78</v>
      </c>
      <c r="E7" s="113" t="s">
        <v>78</v>
      </c>
      <c r="F7" s="115">
        <v>8</v>
      </c>
      <c r="G7" s="116">
        <v>2</v>
      </c>
      <c r="H7" s="117"/>
      <c r="J7" s="118"/>
      <c r="K7" s="119"/>
      <c r="L7" s="118"/>
      <c r="M7" s="119"/>
      <c r="N7" s="118"/>
      <c r="O7" s="120"/>
      <c r="P7" s="121"/>
      <c r="Q7" s="122"/>
    </row>
    <row r="8" spans="1:17">
      <c r="A8" s="113">
        <v>3</v>
      </c>
      <c r="B8" s="114">
        <v>2002</v>
      </c>
      <c r="C8" s="113" t="s">
        <v>78</v>
      </c>
      <c r="D8" s="114" t="s">
        <v>78</v>
      </c>
      <c r="E8" s="113" t="s">
        <v>79</v>
      </c>
      <c r="F8" s="115">
        <v>8</v>
      </c>
      <c r="G8" s="116"/>
      <c r="H8" s="117"/>
      <c r="J8" s="118"/>
      <c r="K8" s="119"/>
      <c r="L8" s="118"/>
      <c r="M8" s="119"/>
      <c r="N8" s="118"/>
      <c r="O8" s="120"/>
      <c r="P8" s="121"/>
      <c r="Q8" s="122"/>
    </row>
    <row r="9" spans="1:17">
      <c r="A9" s="113">
        <v>4</v>
      </c>
      <c r="B9" s="114">
        <v>2002</v>
      </c>
      <c r="C9" s="113" t="s">
        <v>78</v>
      </c>
      <c r="D9" s="114" t="s">
        <v>78</v>
      </c>
      <c r="E9" s="113" t="s">
        <v>79</v>
      </c>
      <c r="F9" s="115">
        <v>6</v>
      </c>
      <c r="G9" s="116">
        <v>1</v>
      </c>
      <c r="H9" s="117"/>
      <c r="J9" s="118"/>
      <c r="K9" s="119"/>
      <c r="L9" s="118"/>
      <c r="M9" s="119"/>
      <c r="N9" s="118"/>
      <c r="O9" s="120"/>
      <c r="P9" s="121"/>
      <c r="Q9" s="122"/>
    </row>
    <row r="10" spans="1:17">
      <c r="A10" s="113">
        <v>5</v>
      </c>
      <c r="B10" s="114">
        <v>2002</v>
      </c>
      <c r="C10" s="113" t="s">
        <v>78</v>
      </c>
      <c r="D10" s="114" t="s">
        <v>78</v>
      </c>
      <c r="E10" s="113" t="s">
        <v>78</v>
      </c>
      <c r="F10" s="115">
        <v>6</v>
      </c>
      <c r="G10" s="116">
        <v>1</v>
      </c>
      <c r="H10" s="117"/>
      <c r="J10" s="118"/>
      <c r="K10" s="119"/>
      <c r="L10" s="118"/>
      <c r="M10" s="119"/>
      <c r="N10" s="118"/>
      <c r="O10" s="120"/>
      <c r="P10" s="121"/>
      <c r="Q10" s="122"/>
    </row>
    <row r="11" spans="1:17">
      <c r="A11" s="113">
        <v>6</v>
      </c>
      <c r="B11" s="114">
        <v>2002</v>
      </c>
      <c r="C11" s="113" t="s">
        <v>78</v>
      </c>
      <c r="D11" s="114" t="s">
        <v>78</v>
      </c>
      <c r="E11" s="113" t="s">
        <v>78</v>
      </c>
      <c r="F11" s="115">
        <v>6</v>
      </c>
      <c r="G11" s="116">
        <v>1</v>
      </c>
      <c r="H11" s="117"/>
      <c r="J11" s="118"/>
      <c r="K11" s="119"/>
      <c r="L11" s="118"/>
      <c r="M11" s="119"/>
      <c r="N11" s="118"/>
      <c r="O11" s="120"/>
      <c r="P11" s="121"/>
      <c r="Q11" s="122"/>
    </row>
    <row r="12" spans="1:17">
      <c r="A12" s="113">
        <v>7</v>
      </c>
      <c r="B12" s="114">
        <v>2002</v>
      </c>
      <c r="C12" s="113" t="s">
        <v>78</v>
      </c>
      <c r="D12" s="114" t="s">
        <v>78</v>
      </c>
      <c r="E12" s="113" t="s">
        <v>78</v>
      </c>
      <c r="F12" s="115">
        <v>6</v>
      </c>
      <c r="G12" s="116">
        <v>1</v>
      </c>
      <c r="H12" s="117"/>
      <c r="J12" s="118"/>
      <c r="K12" s="119"/>
      <c r="L12" s="118"/>
      <c r="M12" s="119"/>
      <c r="N12" s="118"/>
      <c r="O12" s="120"/>
      <c r="P12" s="121"/>
      <c r="Q12" s="122"/>
    </row>
    <row r="13" spans="1:17">
      <c r="A13" s="113">
        <v>8</v>
      </c>
      <c r="B13" s="114">
        <v>1985</v>
      </c>
      <c r="C13" s="113" t="s">
        <v>78</v>
      </c>
      <c r="D13" s="114" t="s">
        <v>78</v>
      </c>
      <c r="E13" s="113" t="s">
        <v>78</v>
      </c>
      <c r="F13" s="115">
        <v>8</v>
      </c>
      <c r="G13" s="116">
        <v>3</v>
      </c>
      <c r="H13" s="117"/>
      <c r="J13" s="118"/>
      <c r="K13" s="119"/>
      <c r="L13" s="118"/>
      <c r="M13" s="119"/>
      <c r="N13" s="118"/>
      <c r="O13" s="120"/>
      <c r="P13" s="121"/>
      <c r="Q13" s="122"/>
    </row>
    <row r="14" spans="1:17">
      <c r="A14" s="113">
        <v>9</v>
      </c>
      <c r="B14" s="114">
        <v>1985</v>
      </c>
      <c r="C14" s="113" t="s">
        <v>78</v>
      </c>
      <c r="D14" s="114" t="s">
        <v>78</v>
      </c>
      <c r="E14" s="113" t="s">
        <v>78</v>
      </c>
      <c r="F14" s="115">
        <v>6</v>
      </c>
      <c r="G14" s="116">
        <v>1</v>
      </c>
      <c r="H14" s="117"/>
      <c r="J14" s="118"/>
      <c r="K14" s="119"/>
      <c r="L14" s="118"/>
      <c r="M14" s="119"/>
      <c r="N14" s="118"/>
      <c r="O14" s="120"/>
      <c r="P14" s="121"/>
      <c r="Q14" s="122"/>
    </row>
    <row r="15" spans="1:17">
      <c r="A15" s="113">
        <v>10</v>
      </c>
      <c r="B15" s="114">
        <v>1985</v>
      </c>
      <c r="C15" s="113" t="s">
        <v>78</v>
      </c>
      <c r="D15" s="114" t="s">
        <v>78</v>
      </c>
      <c r="E15" s="113" t="s">
        <v>78</v>
      </c>
      <c r="F15" s="115">
        <v>8</v>
      </c>
      <c r="G15" s="116"/>
      <c r="H15" s="117"/>
      <c r="J15" s="118"/>
      <c r="K15" s="119"/>
      <c r="L15" s="118"/>
      <c r="M15" s="119"/>
      <c r="N15" s="118"/>
      <c r="O15" s="120"/>
      <c r="P15" s="121"/>
      <c r="Q15" s="122"/>
    </row>
    <row r="16" spans="1:17">
      <c r="A16" s="113">
        <v>11</v>
      </c>
      <c r="B16" s="114">
        <v>1992</v>
      </c>
      <c r="C16" s="113" t="s">
        <v>78</v>
      </c>
      <c r="D16" s="114" t="s">
        <v>78</v>
      </c>
      <c r="E16" s="113" t="s">
        <v>78</v>
      </c>
      <c r="F16" s="115">
        <v>8</v>
      </c>
      <c r="G16" s="116">
        <v>1</v>
      </c>
      <c r="H16" s="117"/>
      <c r="J16" s="118"/>
      <c r="K16" s="119"/>
      <c r="L16" s="118"/>
      <c r="M16" s="119"/>
      <c r="N16" s="118"/>
      <c r="O16" s="120"/>
      <c r="P16" s="121"/>
      <c r="Q16" s="122"/>
    </row>
    <row r="17" spans="1:22">
      <c r="A17" s="113"/>
      <c r="B17" s="114"/>
      <c r="C17" s="113"/>
      <c r="D17" s="114"/>
      <c r="E17" s="113"/>
      <c r="F17" s="123"/>
      <c r="G17" s="124"/>
      <c r="H17" s="117"/>
      <c r="J17" s="118"/>
      <c r="K17" s="119"/>
      <c r="L17" s="118"/>
      <c r="M17" s="119"/>
      <c r="N17" s="118"/>
      <c r="O17" s="120"/>
      <c r="P17" s="121"/>
      <c r="Q17" s="122"/>
    </row>
    <row r="18" spans="1:22">
      <c r="A18" s="113"/>
      <c r="B18" s="114"/>
      <c r="C18" s="113"/>
      <c r="D18" s="114"/>
      <c r="E18" s="113"/>
      <c r="F18" s="123"/>
      <c r="G18" s="124"/>
      <c r="H18" s="117"/>
      <c r="J18" s="118"/>
      <c r="K18" s="119"/>
      <c r="L18" s="118"/>
      <c r="M18" s="119"/>
      <c r="N18" s="118"/>
      <c r="O18" s="120"/>
      <c r="P18" s="121"/>
      <c r="Q18" s="122"/>
    </row>
    <row r="19" spans="1:22">
      <c r="A19" s="113"/>
      <c r="B19" s="114"/>
      <c r="C19" s="113"/>
      <c r="D19" s="114"/>
      <c r="E19" s="113"/>
      <c r="F19" s="123"/>
      <c r="G19" s="124"/>
      <c r="H19" s="117"/>
      <c r="J19" s="118"/>
      <c r="K19" s="119"/>
      <c r="L19" s="118"/>
      <c r="M19" s="119"/>
      <c r="N19" s="118"/>
      <c r="O19" s="120"/>
      <c r="P19" s="121"/>
      <c r="Q19" s="122"/>
    </row>
    <row r="20" spans="1:22">
      <c r="A20" s="113"/>
      <c r="B20" s="114"/>
      <c r="C20" s="113"/>
      <c r="D20" s="114"/>
      <c r="E20" s="113"/>
      <c r="F20" s="123"/>
      <c r="G20" s="124"/>
      <c r="H20" s="117"/>
      <c r="J20" s="118"/>
      <c r="K20" s="119"/>
      <c r="L20" s="118"/>
      <c r="M20" s="119"/>
      <c r="N20" s="118"/>
      <c r="O20" s="120"/>
      <c r="P20" s="121"/>
      <c r="Q20" s="122"/>
    </row>
    <row r="21" spans="1:22" ht="3.6" customHeight="1">
      <c r="A21" s="110"/>
      <c r="H21" s="125"/>
      <c r="I21" s="125"/>
      <c r="J21" s="125"/>
      <c r="K21" s="125"/>
      <c r="L21" s="125"/>
      <c r="M21" s="125"/>
      <c r="N21" s="125"/>
      <c r="O21" s="125"/>
      <c r="P21" s="125"/>
      <c r="Q21" s="125"/>
    </row>
    <row r="22" spans="1:22" ht="18.95" customHeight="1">
      <c r="A22" s="107" t="s">
        <v>80</v>
      </c>
      <c r="H22" s="126" t="s">
        <v>81</v>
      </c>
      <c r="I22" s="126"/>
      <c r="J22" s="127">
        <f>MAX(J25:J26)</f>
        <v>11</v>
      </c>
      <c r="K22" s="126" t="s">
        <v>82</v>
      </c>
      <c r="L22" s="126">
        <f>SUM(L25:L26)</f>
        <v>0</v>
      </c>
      <c r="M22" s="126">
        <f>SUM(M25:M26)</f>
        <v>0</v>
      </c>
      <c r="N22" s="126">
        <f>SUM(N25:N26)</f>
        <v>3</v>
      </c>
      <c r="O22" s="126">
        <f>SUM(F6:F18,O6:O18)</f>
        <v>76</v>
      </c>
      <c r="P22" s="128">
        <f>SUM(G6:G18,P6:P18)</f>
        <v>13</v>
      </c>
      <c r="Q22" s="126">
        <f>SUM(H6:H18,Q6:Q18)</f>
        <v>0</v>
      </c>
    </row>
    <row r="23" spans="1:22" ht="3.6" customHeight="1" thickBot="1">
      <c r="A23" s="110"/>
      <c r="H23" s="125"/>
      <c r="I23" s="125"/>
      <c r="J23" s="125"/>
      <c r="K23" s="125"/>
      <c r="L23" s="125"/>
      <c r="M23" s="125"/>
      <c r="N23" s="125"/>
      <c r="O23" s="125"/>
      <c r="P23" s="112"/>
      <c r="Q23" s="125"/>
    </row>
    <row r="24" spans="1:22" ht="18.95" customHeight="1" thickBot="1">
      <c r="H24" s="129" t="s">
        <v>83</v>
      </c>
      <c r="I24" s="129"/>
      <c r="J24" s="130">
        <v>0</v>
      </c>
      <c r="K24" s="129" t="s">
        <v>82</v>
      </c>
      <c r="L24" s="129"/>
      <c r="M24" s="129"/>
      <c r="N24" s="129"/>
      <c r="O24" s="131">
        <f>SUM(F6:F18,O6:O18)</f>
        <v>76</v>
      </c>
      <c r="P24" s="132">
        <f>SUM(G6:G18,P6:P18)</f>
        <v>13</v>
      </c>
      <c r="Q24" s="129"/>
    </row>
    <row r="25" spans="1:22" hidden="1">
      <c r="J25" s="107">
        <f>MAX(A6:A18)</f>
        <v>11</v>
      </c>
      <c r="K25" s="107" t="s">
        <v>84</v>
      </c>
      <c r="L25" s="107">
        <f>COUNTIF(C6:C18,"有")</f>
        <v>0</v>
      </c>
      <c r="M25" s="107">
        <f>COUNTIF(D6:D18,"有")</f>
        <v>0</v>
      </c>
      <c r="N25" s="107">
        <f>COUNTIF(E6:E18,"有")</f>
        <v>3</v>
      </c>
    </row>
    <row r="26" spans="1:22" hidden="1">
      <c r="J26" s="107">
        <f>MAX(J6:J18)</f>
        <v>0</v>
      </c>
      <c r="K26" s="107" t="s">
        <v>85</v>
      </c>
      <c r="L26" s="107">
        <f>COUNTIF(L6:L18,"有")</f>
        <v>0</v>
      </c>
      <c r="M26" s="107">
        <f>COUNTIF(M6:M18,"有")</f>
        <v>0</v>
      </c>
      <c r="N26" s="107">
        <f>COUNTIF(N6:N18,"有")</f>
        <v>0</v>
      </c>
    </row>
    <row r="27" spans="1:22" ht="3.6" customHeight="1">
      <c r="A27" s="110"/>
      <c r="H27" s="125"/>
      <c r="I27" s="125"/>
      <c r="J27" s="125"/>
      <c r="K27" s="125"/>
      <c r="L27" s="125"/>
      <c r="M27" s="125"/>
      <c r="N27" s="125"/>
      <c r="O27" s="125"/>
      <c r="P27" s="125"/>
      <c r="Q27" s="125"/>
    </row>
    <row r="28" spans="1:22" ht="3.95" customHeight="1"/>
    <row r="29" spans="1:22" s="108" customFormat="1" ht="17.25">
      <c r="A29" s="108" t="s">
        <v>86</v>
      </c>
    </row>
    <row r="30" spans="1:22">
      <c r="A30" s="133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5"/>
      <c r="V30" s="107" t="e">
        <f>SUM(#REF!)</f>
        <v>#REF!</v>
      </c>
    </row>
    <row r="31" spans="1:22">
      <c r="A31" s="136"/>
      <c r="Q31" s="137"/>
    </row>
    <row r="32" spans="1:22">
      <c r="A32" s="136"/>
      <c r="Q32" s="137"/>
    </row>
    <row r="33" spans="1:17">
      <c r="A33" s="136"/>
      <c r="Q33" s="137"/>
    </row>
    <row r="34" spans="1:17">
      <c r="A34" s="136"/>
      <c r="Q34" s="137"/>
    </row>
    <row r="35" spans="1:17">
      <c r="A35" s="136"/>
      <c r="Q35" s="137"/>
    </row>
    <row r="36" spans="1:17">
      <c r="A36" s="136"/>
      <c r="Q36" s="137"/>
    </row>
    <row r="37" spans="1:17">
      <c r="A37" s="136"/>
      <c r="Q37" s="137"/>
    </row>
    <row r="38" spans="1:17">
      <c r="A38" s="136"/>
      <c r="Q38" s="137"/>
    </row>
    <row r="39" spans="1:17">
      <c r="A39" s="136"/>
      <c r="Q39" s="137"/>
    </row>
    <row r="40" spans="1:17">
      <c r="A40" s="136"/>
      <c r="Q40" s="137"/>
    </row>
    <row r="41" spans="1:17">
      <c r="A41" s="136"/>
      <c r="Q41" s="137"/>
    </row>
    <row r="42" spans="1:17">
      <c r="A42" s="136"/>
      <c r="Q42" s="137"/>
    </row>
    <row r="43" spans="1:17">
      <c r="A43" s="136"/>
      <c r="Q43" s="137"/>
    </row>
    <row r="44" spans="1:17">
      <c r="A44" s="136"/>
      <c r="Q44" s="137"/>
    </row>
    <row r="45" spans="1:17">
      <c r="A45" s="136"/>
      <c r="Q45" s="137"/>
    </row>
    <row r="46" spans="1:17">
      <c r="A46" s="136"/>
      <c r="Q46" s="137"/>
    </row>
    <row r="47" spans="1:17">
      <c r="A47" s="136"/>
      <c r="Q47" s="137"/>
    </row>
    <row r="48" spans="1:17">
      <c r="A48" s="136"/>
      <c r="Q48" s="137"/>
    </row>
    <row r="49" spans="1:17">
      <c r="A49" s="136"/>
      <c r="Q49" s="137"/>
    </row>
    <row r="50" spans="1:17">
      <c r="A50" s="136"/>
      <c r="Q50" s="137"/>
    </row>
    <row r="51" spans="1:17">
      <c r="A51" s="136"/>
      <c r="Q51" s="137"/>
    </row>
    <row r="52" spans="1:17">
      <c r="A52" s="136"/>
      <c r="Q52" s="137"/>
    </row>
    <row r="53" spans="1:17">
      <c r="A53" s="136"/>
      <c r="Q53" s="137"/>
    </row>
    <row r="54" spans="1:17">
      <c r="A54" s="136"/>
      <c r="Q54" s="137"/>
    </row>
    <row r="55" spans="1:17">
      <c r="A55" s="136"/>
      <c r="Q55" s="137"/>
    </row>
    <row r="56" spans="1:17">
      <c r="A56" s="136"/>
      <c r="Q56" s="137"/>
    </row>
    <row r="57" spans="1:17">
      <c r="A57" s="136"/>
      <c r="Q57" s="137"/>
    </row>
    <row r="58" spans="1:17">
      <c r="A58" s="136"/>
      <c r="Q58" s="137"/>
    </row>
    <row r="59" spans="1:17">
      <c r="A59" s="136"/>
      <c r="Q59" s="137"/>
    </row>
    <row r="60" spans="1:17">
      <c r="A60" s="136"/>
      <c r="Q60" s="137"/>
    </row>
    <row r="61" spans="1:17">
      <c r="A61" s="136"/>
      <c r="Q61" s="137"/>
    </row>
    <row r="62" spans="1:17">
      <c r="A62" s="136"/>
      <c r="Q62" s="137"/>
    </row>
    <row r="63" spans="1:17">
      <c r="A63" s="136"/>
      <c r="Q63" s="137"/>
    </row>
    <row r="64" spans="1:17">
      <c r="A64" s="136"/>
      <c r="Q64" s="137"/>
    </row>
    <row r="65" spans="1:17">
      <c r="A65" s="136"/>
      <c r="Q65" s="137"/>
    </row>
    <row r="66" spans="1:17">
      <c r="A66" s="136"/>
      <c r="Q66" s="137"/>
    </row>
    <row r="67" spans="1:17">
      <c r="A67" s="136"/>
      <c r="Q67" s="137"/>
    </row>
    <row r="68" spans="1:17">
      <c r="A68" s="136"/>
      <c r="Q68" s="137"/>
    </row>
    <row r="69" spans="1:17">
      <c r="A69" s="136"/>
      <c r="Q69" s="137"/>
    </row>
    <row r="70" spans="1:17">
      <c r="A70" s="136"/>
      <c r="Q70" s="137"/>
    </row>
    <row r="71" spans="1:17">
      <c r="A71" s="136"/>
      <c r="Q71" s="137"/>
    </row>
    <row r="72" spans="1:17">
      <c r="A72" s="136"/>
      <c r="Q72" s="137"/>
    </row>
    <row r="73" spans="1:17">
      <c r="A73" s="136"/>
      <c r="Q73" s="137"/>
    </row>
    <row r="74" spans="1:17">
      <c r="A74" s="136"/>
      <c r="Q74" s="137"/>
    </row>
    <row r="75" spans="1:17">
      <c r="A75" s="136"/>
      <c r="Q75" s="137"/>
    </row>
    <row r="76" spans="1:17">
      <c r="A76" s="136"/>
      <c r="Q76" s="137"/>
    </row>
    <row r="77" spans="1:17">
      <c r="A77" s="138"/>
      <c r="B77" s="139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40"/>
    </row>
  </sheetData>
  <mergeCells count="2">
    <mergeCell ref="F5:G5"/>
    <mergeCell ref="O5:P5"/>
  </mergeCells>
  <phoneticPr fontId="5"/>
  <printOptions horizontalCentered="1" verticalCentered="1"/>
  <pageMargins left="0.70866141732283472" right="0.19685039370078741" top="0.39370078740157483" bottom="0.55118110236220474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表紙</vt:lpstr>
      <vt:lpstr>総括表</vt:lpstr>
      <vt:lpstr>内訳書</vt:lpstr>
      <vt:lpstr>Ｂ</vt:lpstr>
      <vt:lpstr>平面図</vt:lpstr>
      <vt:lpstr>Ｂ!Print_Area</vt:lpstr>
      <vt:lpstr>総括表!Print_Area</vt:lpstr>
      <vt:lpstr>内訳書!Print_Area</vt:lpstr>
      <vt:lpstr>表紙!Print_Area</vt:lpstr>
      <vt:lpstr>平面図!Print_Area</vt:lpstr>
      <vt:lpstr>Ｂ!Print_Titles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雅人</dc:creator>
  <cp:lastModifiedBy>森口 凱斗</cp:lastModifiedBy>
  <cp:lastPrinted>2025-05-07T02:12:22Z</cp:lastPrinted>
  <dcterms:created xsi:type="dcterms:W3CDTF">1999-09-13T06:26:59Z</dcterms:created>
  <dcterms:modified xsi:type="dcterms:W3CDTF">2025-05-13T23:45:05Z</dcterms:modified>
</cp:coreProperties>
</file>